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1"/>
  </bookViews>
  <sheets>
    <sheet name="分平台培养方案" sheetId="1" r:id="rId1"/>
    <sheet name="分学期培养方案" sheetId="2" r:id="rId2"/>
    <sheet name="Sheet3" sheetId="3" r:id="rId3"/>
  </sheets>
  <definedNames>
    <definedName name="_xlnm.Print_Titles" localSheetId="0">'分平台培养方案'!$2:$4</definedName>
  </definedNames>
  <calcPr fullCalcOnLoad="1"/>
</workbook>
</file>

<file path=xl/sharedStrings.xml><?xml version="1.0" encoding="utf-8"?>
<sst xmlns="http://schemas.openxmlformats.org/spreadsheetml/2006/main" count="724" uniqueCount="214">
  <si>
    <t>课程类别</t>
  </si>
  <si>
    <t>课程编号</t>
  </si>
  <si>
    <t>课程名称</t>
  </si>
  <si>
    <t>课程属性</t>
  </si>
  <si>
    <t>学分</t>
  </si>
  <si>
    <t>学时</t>
  </si>
  <si>
    <t>课内学时</t>
  </si>
  <si>
    <t>实践学时</t>
  </si>
  <si>
    <t>各学期周学时分配</t>
  </si>
  <si>
    <t>考核方式</t>
  </si>
  <si>
    <t>理论</t>
  </si>
  <si>
    <t>实验</t>
  </si>
  <si>
    <t>通识教育平台</t>
  </si>
  <si>
    <t>通识必修课</t>
  </si>
  <si>
    <t>PDA1131001</t>
  </si>
  <si>
    <t>马克思主义基本原理</t>
  </si>
  <si>
    <t>必修</t>
  </si>
  <si>
    <t>考试</t>
  </si>
  <si>
    <t>PDA1161002</t>
  </si>
  <si>
    <t>毛泽东思想和中国特色社会主义理论体系概论</t>
  </si>
  <si>
    <t>PDA1121003</t>
  </si>
  <si>
    <t>中国近现代史纲要</t>
  </si>
  <si>
    <t>PDA2131004</t>
  </si>
  <si>
    <t>思想道德修养与法律基础</t>
  </si>
  <si>
    <t>考查</t>
  </si>
  <si>
    <t>PDA2121005</t>
  </si>
  <si>
    <t>形势与政策</t>
  </si>
  <si>
    <t>PTA2111001</t>
  </si>
  <si>
    <t>体育1</t>
  </si>
  <si>
    <t>PTA2111002</t>
  </si>
  <si>
    <t>体育2</t>
  </si>
  <si>
    <t>LMA2121001</t>
  </si>
  <si>
    <t>写作</t>
  </si>
  <si>
    <t>通识必修课最低学分要求</t>
  </si>
  <si>
    <t>通识选修课</t>
  </si>
  <si>
    <t>经济与管理</t>
  </si>
  <si>
    <t>详见当学期选课手册</t>
  </si>
  <si>
    <t>选修</t>
  </si>
  <si>
    <t>哲学与历史</t>
  </si>
  <si>
    <t>法学</t>
  </si>
  <si>
    <t>自然科学</t>
  </si>
  <si>
    <t>通识选修课最低学分要求</t>
  </si>
  <si>
    <t>通识教育平台最低学分要求</t>
  </si>
  <si>
    <t>特色平台</t>
  </si>
  <si>
    <t>必修课</t>
  </si>
  <si>
    <t>ECK2121007</t>
  </si>
  <si>
    <t>经济通论</t>
  </si>
  <si>
    <t>SAK2121001</t>
  </si>
  <si>
    <t>管理通论</t>
  </si>
  <si>
    <t>LSK2121001</t>
  </si>
  <si>
    <t>法学通论</t>
  </si>
  <si>
    <t>选修课（在九门中任选一门）</t>
  </si>
  <si>
    <t>ITK2221004</t>
  </si>
  <si>
    <t>中国商帮</t>
  </si>
  <si>
    <t>ECK2221002</t>
  </si>
  <si>
    <t>每周经济热点</t>
  </si>
  <si>
    <t>ITK2221002</t>
  </si>
  <si>
    <t>徽商徽文化</t>
  </si>
  <si>
    <t>SAK2221002</t>
  </si>
  <si>
    <t>企业管理经典案例</t>
  </si>
  <si>
    <t>SMK2221001</t>
  </si>
  <si>
    <t>安徽经济与社会</t>
  </si>
  <si>
    <t>FAK2221002</t>
  </si>
  <si>
    <t>中国税收</t>
  </si>
  <si>
    <t>ITK2221101</t>
  </si>
  <si>
    <t>国际贸易热点专题</t>
  </si>
  <si>
    <t>ITK2221302</t>
  </si>
  <si>
    <t>跨国经营之道</t>
  </si>
  <si>
    <t>LSK2221001</t>
  </si>
  <si>
    <t>法律与社会</t>
  </si>
  <si>
    <t>特色平台最低学分要求</t>
  </si>
  <si>
    <t>基础课平台</t>
  </si>
  <si>
    <t>公共基础课</t>
  </si>
  <si>
    <t>FLG1121101</t>
  </si>
  <si>
    <t xml:space="preserve">大学英语精读1 </t>
  </si>
  <si>
    <t>FLG1123101</t>
  </si>
  <si>
    <t xml:space="preserve">大学英语听力1 </t>
  </si>
  <si>
    <t>FLG1121102</t>
  </si>
  <si>
    <t xml:space="preserve">大学英语精读2 </t>
  </si>
  <si>
    <t>FLG1123102</t>
  </si>
  <si>
    <t xml:space="preserve">大学英语听力2 </t>
  </si>
  <si>
    <t>FLG1121103</t>
  </si>
  <si>
    <t>大学英语精读3</t>
  </si>
  <si>
    <t>FLG1123103</t>
  </si>
  <si>
    <t>大学英语听力3</t>
  </si>
  <si>
    <t>FLG1121104</t>
  </si>
  <si>
    <t>大学英语精读4</t>
  </si>
  <si>
    <t>FLG1123104</t>
  </si>
  <si>
    <t xml:space="preserve">大学英语听力4 </t>
  </si>
  <si>
    <t>MTG1123011</t>
  </si>
  <si>
    <t>计算机应用基础</t>
  </si>
  <si>
    <t>公共基础课合计</t>
  </si>
  <si>
    <t>学科基础课</t>
  </si>
  <si>
    <t>LMH1132001</t>
  </si>
  <si>
    <t>造型1</t>
  </si>
  <si>
    <t>LMH1132002</t>
  </si>
  <si>
    <t>色彩1</t>
  </si>
  <si>
    <t>LMH1121003</t>
  </si>
  <si>
    <t>中外艺术史</t>
  </si>
  <si>
    <t>LMH1121004</t>
  </si>
  <si>
    <t>艺术概论</t>
  </si>
  <si>
    <t>LMH1122005</t>
  </si>
  <si>
    <t>造型2</t>
  </si>
  <si>
    <t>LMH1122006</t>
  </si>
  <si>
    <t>色彩2</t>
  </si>
  <si>
    <t>LMH2153007</t>
  </si>
  <si>
    <t>景点写生</t>
  </si>
  <si>
    <t>LMH2122008</t>
  </si>
  <si>
    <t>摄影</t>
  </si>
  <si>
    <t>LMH1122009</t>
  </si>
  <si>
    <t>LMH1132111</t>
  </si>
  <si>
    <t>人体速写与解剖</t>
  </si>
  <si>
    <t>LMH1122112</t>
  </si>
  <si>
    <t>动画概论</t>
  </si>
  <si>
    <t>LMH1122114</t>
  </si>
  <si>
    <t>影像创意</t>
  </si>
  <si>
    <t>LMH2122115</t>
  </si>
  <si>
    <t>水墨基础</t>
  </si>
  <si>
    <t>LMH2121113</t>
  </si>
  <si>
    <t>动画电影分析</t>
  </si>
  <si>
    <t>学科基础课合计</t>
  </si>
  <si>
    <t>基础课平台最低学分要求</t>
  </si>
  <si>
    <t>专业课平台</t>
  </si>
  <si>
    <t>专业核心课</t>
  </si>
  <si>
    <t>LMI1122116</t>
  </si>
  <si>
    <t>动画剧本创作</t>
  </si>
  <si>
    <t>LMI1122117</t>
  </si>
  <si>
    <t>动画造型设计</t>
  </si>
  <si>
    <t>LMI1122118</t>
  </si>
  <si>
    <t>动画场景设计</t>
  </si>
  <si>
    <t>LMI1132119</t>
  </si>
  <si>
    <t>动画视听语言</t>
  </si>
  <si>
    <t>LMI1122120</t>
  </si>
  <si>
    <t>计算机辅助2</t>
  </si>
  <si>
    <t>LMI1122121</t>
  </si>
  <si>
    <t>非线性编辑与数字合成</t>
  </si>
  <si>
    <t>LMI1142123</t>
  </si>
  <si>
    <t>动画运动规律</t>
  </si>
  <si>
    <t>LMI1122122</t>
  </si>
  <si>
    <t>动画分镜头台本设计</t>
  </si>
  <si>
    <t>LMI2122125</t>
  </si>
  <si>
    <t xml:space="preserve">泥塑 </t>
  </si>
  <si>
    <t>LMI1132124</t>
  </si>
  <si>
    <t>三维动画1</t>
  </si>
  <si>
    <t>LMI1132128</t>
  </si>
  <si>
    <t>三维动画2</t>
  </si>
  <si>
    <t>LMI1122129</t>
  </si>
  <si>
    <t>影视特效制作</t>
  </si>
  <si>
    <t>专业核心课合计</t>
  </si>
  <si>
    <t>专业拓展课</t>
  </si>
  <si>
    <t>LMJ2122127</t>
  </si>
  <si>
    <t>民间艺术</t>
  </si>
  <si>
    <t>LMJ2122126</t>
  </si>
  <si>
    <t>逐格动画</t>
  </si>
  <si>
    <t>LMJ2122132</t>
  </si>
  <si>
    <t>插画</t>
  </si>
  <si>
    <t>LMJ2122133</t>
  </si>
  <si>
    <t>动画产品设计与制作</t>
  </si>
  <si>
    <t>LMJ2153131</t>
  </si>
  <si>
    <t>专业调研</t>
  </si>
  <si>
    <t>LMJ2123130</t>
  </si>
  <si>
    <t>动画联合创作</t>
  </si>
  <si>
    <t>专业拓展课最低学分要求</t>
  </si>
  <si>
    <t>专业课最低学分要求</t>
  </si>
  <si>
    <t>创新创业平台</t>
  </si>
  <si>
    <t>创业课程</t>
  </si>
  <si>
    <t>SOL2111001</t>
  </si>
  <si>
    <t>就业指导</t>
  </si>
  <si>
    <t>学生可以选择使用校外实践学分替代本平台5学分或修读创新创业平台课程</t>
  </si>
  <si>
    <t>创新课程</t>
  </si>
  <si>
    <t>创新创业平台最低学分要求</t>
  </si>
  <si>
    <t>实践育人平台</t>
  </si>
  <si>
    <t>军事训练</t>
  </si>
  <si>
    <t>社会调查</t>
  </si>
  <si>
    <t>专业调查与实习</t>
  </si>
  <si>
    <t>实习与实践</t>
  </si>
  <si>
    <t>毕业论文（设计）</t>
  </si>
  <si>
    <t>实践育人平台最低学分要求</t>
  </si>
  <si>
    <t>个性化学习平台</t>
  </si>
  <si>
    <t>学生可以选择使用辅修专业学分替代本平台学分也可以选修其它专业专业核心课或个性化平台课程</t>
  </si>
  <si>
    <t>个性化学习平台最低学分要求</t>
  </si>
  <si>
    <t>总学分要求</t>
  </si>
  <si>
    <t>第1学期</t>
  </si>
  <si>
    <t>课程号</t>
  </si>
  <si>
    <t>课程名</t>
  </si>
  <si>
    <t>考试类型</t>
  </si>
  <si>
    <t>备注</t>
  </si>
  <si>
    <t>特色平台课</t>
  </si>
  <si>
    <r>
      <t>LMH</t>
    </r>
    <r>
      <rPr>
        <sz val="9"/>
        <rFont val="宋体"/>
        <family val="0"/>
      </rPr>
      <t>1132001</t>
    </r>
  </si>
  <si>
    <r>
      <t>LMH11</t>
    </r>
    <r>
      <rPr>
        <sz val="9"/>
        <rFont val="宋体"/>
        <family val="0"/>
      </rPr>
      <t>21</t>
    </r>
    <r>
      <rPr>
        <sz val="9"/>
        <rFont val="宋体"/>
        <family val="0"/>
      </rPr>
      <t>003</t>
    </r>
  </si>
  <si>
    <r>
      <t>LMH11</t>
    </r>
    <r>
      <rPr>
        <sz val="9"/>
        <rFont val="宋体"/>
        <family val="0"/>
      </rPr>
      <t>21</t>
    </r>
    <r>
      <rPr>
        <sz val="9"/>
        <rFont val="宋体"/>
        <family val="0"/>
      </rPr>
      <t>004</t>
    </r>
  </si>
  <si>
    <t>实践育人课</t>
  </si>
  <si>
    <t>学分合计</t>
  </si>
  <si>
    <t>第2学期</t>
  </si>
  <si>
    <t>第3学期</t>
  </si>
  <si>
    <t>任选一门</t>
  </si>
  <si>
    <t>个性化平台课</t>
  </si>
  <si>
    <t>学生可以选择使用辅修专业8学分替代本平台8学分也可以选修其它专业专业核心课或个性化平台课程</t>
  </si>
  <si>
    <t>创新创业课</t>
  </si>
  <si>
    <t>第4学期</t>
  </si>
  <si>
    <t>大学英语听力4</t>
  </si>
  <si>
    <t>第5学期</t>
  </si>
  <si>
    <t>泥塑</t>
  </si>
  <si>
    <t>第6学期</t>
  </si>
  <si>
    <t>专题调研</t>
  </si>
  <si>
    <t>第7学期</t>
  </si>
  <si>
    <t>个性化学习</t>
  </si>
  <si>
    <t>第8学期</t>
  </si>
  <si>
    <t>附表一：安徽财经大学动画专业指导性教学安排表</t>
  </si>
  <si>
    <t>附表二：安徽财经大学动画专业开设课程学期分布表</t>
  </si>
  <si>
    <r>
      <t>学院根据按类培养需要，在</t>
    </r>
    <r>
      <rPr>
        <sz val="10.5"/>
        <rFont val="Times New Roman"/>
        <family val="1"/>
      </rPr>
      <t>2014</t>
    </r>
    <r>
      <rPr>
        <sz val="10.5"/>
        <rFont val="宋体"/>
        <family val="0"/>
      </rPr>
      <t>版基础上进行修改，同意按以上内容公布执行。</t>
    </r>
  </si>
  <si>
    <t>系主任（培养方案制定人）：骆坤                             学院分管领导：丁进</t>
  </si>
  <si>
    <t>计算机辅助1</t>
  </si>
  <si>
    <t>计算机辅助2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</si>
</sst>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2"/>
      <name val="宋体"/>
      <family val="0"/>
    </font>
    <font>
      <sz val="9"/>
      <name val="宋体"/>
      <family val="0"/>
    </font>
    <font>
      <b/>
      <sz val="9"/>
      <name val="宋体"/>
      <family val="0"/>
    </font>
    <font>
      <sz val="10"/>
      <name val="宋体"/>
      <family val="0"/>
    </font>
    <font>
      <sz val="11"/>
      <color indexed="9"/>
      <name val="宋体"/>
      <family val="0"/>
    </font>
    <font>
      <b/>
      <sz val="11"/>
      <color indexed="54"/>
      <name val="宋体"/>
      <family val="0"/>
    </font>
    <font>
      <sz val="11"/>
      <color indexed="8"/>
      <name val="宋体"/>
      <family val="0"/>
    </font>
    <font>
      <sz val="18"/>
      <color indexed="54"/>
      <name val="宋体"/>
      <family val="0"/>
    </font>
    <font>
      <b/>
      <sz val="15"/>
      <color indexed="54"/>
      <name val="宋体"/>
      <family val="0"/>
    </font>
    <font>
      <sz val="11"/>
      <color indexed="62"/>
      <name val="宋体"/>
      <family val="0"/>
    </font>
    <font>
      <i/>
      <sz val="11"/>
      <color indexed="23"/>
      <name val="宋体"/>
      <family val="0"/>
    </font>
    <font>
      <b/>
      <sz val="11"/>
      <color indexed="63"/>
      <name val="宋体"/>
      <family val="0"/>
    </font>
    <font>
      <sz val="11"/>
      <color indexed="52"/>
      <name val="宋体"/>
      <family val="0"/>
    </font>
    <font>
      <b/>
      <sz val="11"/>
      <color indexed="52"/>
      <name val="宋体"/>
      <family val="0"/>
    </font>
    <font>
      <sz val="11"/>
      <color indexed="60"/>
      <name val="宋体"/>
      <family val="0"/>
    </font>
    <font>
      <b/>
      <sz val="11"/>
      <color indexed="8"/>
      <name val="宋体"/>
      <family val="0"/>
    </font>
    <font>
      <sz val="11"/>
      <color indexed="10"/>
      <name val="宋体"/>
      <family val="0"/>
    </font>
    <font>
      <sz val="11"/>
      <color indexed="17"/>
      <name val="宋体"/>
      <family val="0"/>
    </font>
    <font>
      <sz val="11"/>
      <color indexed="20"/>
      <name val="宋体"/>
      <family val="0"/>
    </font>
    <font>
      <b/>
      <sz val="13"/>
      <color indexed="54"/>
      <name val="宋体"/>
      <family val="0"/>
    </font>
    <font>
      <b/>
      <sz val="11"/>
      <color indexed="9"/>
      <name val="宋体"/>
      <family val="0"/>
    </font>
    <font>
      <sz val="10.5"/>
      <name val="Times New Roman"/>
      <family val="1"/>
    </font>
    <font>
      <sz val="10.5"/>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border>
    <border>
      <left style="thin"/>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19"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8" fillId="13" borderId="0" applyNumberFormat="0" applyBorder="0" applyAlignment="0" applyProtection="0"/>
    <xf numFmtId="0" fontId="17" fillId="7"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9" borderId="5" applyNumberFormat="0" applyAlignment="0" applyProtection="0"/>
    <xf numFmtId="0" fontId="20" fillId="14" borderId="6" applyNumberFormat="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0" borderId="0" applyNumberFormat="0" applyBorder="0" applyAlignment="0" applyProtection="0"/>
    <xf numFmtId="0" fontId="11" fillId="9" borderId="8" applyNumberFormat="0" applyAlignment="0" applyProtection="0"/>
    <xf numFmtId="0" fontId="9" fillId="3" borderId="5" applyNumberFormat="0" applyAlignment="0" applyProtection="0"/>
    <xf numFmtId="0" fontId="0" fillId="5" borderId="9"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cellStyleXfs>
  <cellXfs count="60">
    <xf numFmtId="0" fontId="0" fillId="0" borderId="0" xfId="0" applyAlignment="1">
      <alignment vertical="center"/>
    </xf>
    <xf numFmtId="0" fontId="0" fillId="0" borderId="0" xfId="0" applyNumberFormat="1" applyFont="1" applyAlignment="1" applyProtection="1">
      <alignment vertical="center"/>
      <protection/>
    </xf>
    <xf numFmtId="0" fontId="0" fillId="0" borderId="0" xfId="0" applyNumberFormat="1" applyFont="1" applyAlignment="1" applyProtection="1">
      <alignment vertical="center"/>
      <protection locked="0"/>
    </xf>
    <xf numFmtId="0" fontId="0" fillId="0" borderId="0" xfId="0" applyNumberFormat="1" applyAlignment="1" applyProtection="1">
      <alignment vertical="center"/>
      <protection/>
    </xf>
    <xf numFmtId="0" fontId="0" fillId="0" borderId="0" xfId="0" applyNumberFormat="1" applyAlignment="1" applyProtection="1">
      <alignment vertical="center"/>
      <protection locked="0"/>
    </xf>
    <xf numFmtId="0" fontId="1"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left" vertical="center" wrapText="1"/>
      <protection/>
    </xf>
    <xf numFmtId="0" fontId="1" fillId="0" borderId="11"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horizontal="left" vertical="center" wrapText="1"/>
      <protection/>
    </xf>
    <xf numFmtId="0" fontId="1" fillId="0" borderId="10"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horizontal="justify" vertical="center" wrapText="1"/>
      <protection locked="0"/>
    </xf>
    <xf numFmtId="0" fontId="1"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horizontal="justify" vertical="center" wrapText="1"/>
      <protection/>
    </xf>
    <xf numFmtId="0" fontId="1" fillId="0" borderId="12" xfId="0" applyNumberFormat="1" applyFont="1" applyBorder="1" applyAlignment="1" applyProtection="1">
      <alignment horizontal="left" vertical="center" wrapText="1"/>
      <protection locked="0"/>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1" fillId="0" borderId="10" xfId="0" applyNumberFormat="1" applyFont="1" applyBorder="1" applyAlignment="1" applyProtection="1">
      <alignment vertical="center" wrapText="1"/>
      <protection locked="0"/>
    </xf>
    <xf numFmtId="0" fontId="0" fillId="0" borderId="0" xfId="0" applyFont="1" applyAlignment="1">
      <alignment vertical="center"/>
    </xf>
    <xf numFmtId="0" fontId="1" fillId="0" borderId="10" xfId="0" applyNumberFormat="1" applyFont="1" applyFill="1" applyBorder="1" applyAlignment="1" applyProtection="1">
      <alignment horizontal="center" vertical="center" wrapText="1"/>
      <protection/>
    </xf>
    <xf numFmtId="0" fontId="1" fillId="0" borderId="13" xfId="0" applyNumberFormat="1" applyFont="1" applyBorder="1" applyAlignment="1" applyProtection="1">
      <alignment horizontal="left" vertical="center" wrapText="1"/>
      <protection locked="0"/>
    </xf>
    <xf numFmtId="0" fontId="1" fillId="0" borderId="14" xfId="0" applyNumberFormat="1" applyFont="1" applyBorder="1" applyAlignment="1" applyProtection="1">
      <alignment horizontal="left" vertical="center" wrapText="1"/>
      <protection locked="0"/>
    </xf>
    <xf numFmtId="0" fontId="1" fillId="0" borderId="15" xfId="0" applyNumberFormat="1" applyFont="1" applyBorder="1" applyAlignment="1" applyProtection="1">
      <alignment horizontal="left" vertical="center" wrapText="1"/>
      <protection locked="0"/>
    </xf>
    <xf numFmtId="0" fontId="3" fillId="0" borderId="10" xfId="0" applyFont="1" applyBorder="1" applyAlignment="1">
      <alignment horizontal="center" vertical="center" wrapText="1"/>
    </xf>
    <xf numFmtId="0" fontId="1" fillId="0" borderId="16" xfId="0" applyNumberFormat="1" applyFont="1" applyBorder="1" applyAlignment="1" applyProtection="1">
      <alignment horizontal="center" vertical="center" wrapText="1"/>
      <protection locked="0"/>
    </xf>
    <xf numFmtId="0" fontId="1" fillId="0" borderId="17" xfId="0" applyNumberFormat="1" applyFont="1" applyBorder="1" applyAlignment="1" applyProtection="1">
      <alignment horizontal="center" vertical="center" wrapText="1"/>
      <protection locked="0"/>
    </xf>
    <xf numFmtId="0" fontId="0" fillId="0" borderId="10"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1" fillId="0" borderId="16" xfId="0" applyNumberFormat="1" applyFont="1" applyBorder="1" applyAlignment="1" applyProtection="1">
      <alignment horizontal="justify" vertical="center" wrapText="1"/>
      <protection locked="0"/>
    </xf>
    <xf numFmtId="0" fontId="0" fillId="0" borderId="0" xfId="0" applyFont="1" applyAlignment="1">
      <alignment horizontal="center" vertical="center"/>
    </xf>
    <xf numFmtId="0" fontId="1" fillId="0" borderId="17" xfId="0" applyNumberFormat="1" applyFont="1" applyBorder="1" applyAlignment="1" applyProtection="1">
      <alignment horizontal="justify" vertical="center" wrapText="1"/>
      <protection locked="0"/>
    </xf>
    <xf numFmtId="0" fontId="0" fillId="0" borderId="10" xfId="0" applyNumberFormat="1" applyFont="1" applyBorder="1" applyAlignment="1" applyProtection="1">
      <alignment vertical="center"/>
      <protection/>
    </xf>
    <xf numFmtId="0" fontId="0" fillId="0" borderId="18" xfId="0" applyBorder="1" applyAlignment="1">
      <alignment horizontal="left" vertical="center"/>
    </xf>
    <xf numFmtId="0" fontId="1" fillId="0" borderId="19" xfId="0" applyNumberFormat="1" applyFont="1" applyBorder="1" applyAlignment="1" applyProtection="1">
      <alignment horizontal="center" vertical="center" wrapText="1"/>
      <protection/>
    </xf>
    <xf numFmtId="0" fontId="1" fillId="0" borderId="2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center" vertical="center" wrapText="1"/>
      <protection/>
    </xf>
    <xf numFmtId="0" fontId="1" fillId="0" borderId="21" xfId="0" applyNumberFormat="1" applyFont="1" applyBorder="1" applyAlignment="1" applyProtection="1">
      <alignment horizontal="center" vertical="center" wrapText="1"/>
      <protection/>
    </xf>
    <xf numFmtId="0" fontId="1" fillId="0" borderId="22" xfId="0" applyNumberFormat="1" applyFont="1" applyBorder="1" applyAlignment="1" applyProtection="1">
      <alignment horizontal="center" vertical="center" wrapText="1"/>
      <protection/>
    </xf>
    <xf numFmtId="0" fontId="1" fillId="0" borderId="23" xfId="0" applyNumberFormat="1" applyFont="1" applyBorder="1" applyAlignment="1" applyProtection="1">
      <alignment horizontal="center" vertical="center" wrapText="1"/>
      <protection/>
    </xf>
    <xf numFmtId="0" fontId="1" fillId="0" borderId="24" xfId="0" applyNumberFormat="1" applyFont="1" applyBorder="1" applyAlignment="1" applyProtection="1">
      <alignment horizontal="center" vertical="center" wrapText="1"/>
      <protection/>
    </xf>
    <xf numFmtId="0" fontId="1" fillId="0" borderId="18" xfId="0" applyNumberFormat="1" applyFont="1" applyBorder="1" applyAlignment="1" applyProtection="1">
      <alignment horizontal="center" vertical="center" wrapText="1"/>
      <protection/>
    </xf>
    <xf numFmtId="0" fontId="1" fillId="0" borderId="25" xfId="0" applyNumberFormat="1" applyFont="1" applyBorder="1" applyAlignment="1" applyProtection="1">
      <alignment horizontal="center" vertical="center" wrapText="1"/>
      <protection/>
    </xf>
    <xf numFmtId="0" fontId="1" fillId="0" borderId="11" xfId="0" applyNumberFormat="1" applyFont="1" applyBorder="1" applyAlignment="1" applyProtection="1">
      <alignment horizontal="center" vertical="center" wrapText="1"/>
      <protection/>
    </xf>
    <xf numFmtId="0" fontId="1" fillId="0" borderId="26" xfId="0" applyNumberFormat="1" applyFont="1" applyBorder="1" applyAlignment="1" applyProtection="1">
      <alignment horizontal="center" vertical="center" wrapText="1"/>
      <protection/>
    </xf>
    <xf numFmtId="0" fontId="1" fillId="0" borderId="27"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center" vertical="center" wrapText="1"/>
      <protection locked="0"/>
    </xf>
    <xf numFmtId="0" fontId="1" fillId="0" borderId="28" xfId="0" applyNumberFormat="1" applyFont="1" applyBorder="1" applyAlignment="1" applyProtection="1">
      <alignment horizontal="center" vertical="center" wrapText="1"/>
      <protection/>
    </xf>
    <xf numFmtId="0" fontId="1" fillId="0" borderId="24" xfId="0" applyNumberFormat="1" applyFont="1" applyBorder="1" applyAlignment="1" applyProtection="1">
      <alignment horizontal="center" vertical="center" wrapText="1"/>
      <protection locked="0"/>
    </xf>
    <xf numFmtId="0" fontId="1" fillId="0" borderId="18"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center" vertical="center" wrapText="1"/>
      <protection locked="0"/>
    </xf>
    <xf numFmtId="0" fontId="1" fillId="0" borderId="11" xfId="0" applyNumberFormat="1" applyFont="1" applyBorder="1" applyAlignment="1" applyProtection="1">
      <alignment horizontal="center" vertical="center" wrapText="1"/>
      <protection locked="0"/>
    </xf>
    <xf numFmtId="0" fontId="1" fillId="0" borderId="26" xfId="0" applyNumberFormat="1" applyFont="1" applyBorder="1" applyAlignment="1" applyProtection="1">
      <alignment horizontal="center" vertical="center" wrapText="1"/>
      <protection locked="0"/>
    </xf>
    <xf numFmtId="0" fontId="1" fillId="0" borderId="27" xfId="0" applyNumberFormat="1" applyFont="1" applyBorder="1" applyAlignment="1" applyProtection="1">
      <alignment horizontal="center" vertical="center" wrapText="1"/>
      <protection locked="0"/>
    </xf>
    <xf numFmtId="0" fontId="22" fillId="0" borderId="0" xfId="0" applyFont="1" applyAlignment="1">
      <alignment horizontal="left" vertical="center"/>
    </xf>
    <xf numFmtId="0" fontId="0" fillId="0" borderId="18" xfId="0" applyNumberFormat="1" applyBorder="1" applyAlignment="1" applyProtection="1">
      <alignment horizontal="left" vertical="center"/>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locked="0"/>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注释" xfId="54"/>
    <cellStyle name="着色 1" xfId="55"/>
    <cellStyle name="着色 2" xfId="56"/>
    <cellStyle name="着色 3" xfId="57"/>
    <cellStyle name="着色 4" xfId="58"/>
    <cellStyle name="着色 5" xfId="59"/>
    <cellStyle name="着色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2"/>
  <sheetViews>
    <sheetView zoomScaleSheetLayoutView="100" workbookViewId="0" topLeftCell="A70">
      <selection activeCell="D51" sqref="D51"/>
    </sheetView>
  </sheetViews>
  <sheetFormatPr defaultColWidth="9.00390625" defaultRowHeight="14.25"/>
  <cols>
    <col min="1" max="1" width="12.625" style="0" customWidth="1"/>
    <col min="2" max="2" width="8.125" style="0" customWidth="1"/>
    <col min="3" max="3" width="9.00390625" style="0" customWidth="1"/>
    <col min="4" max="4" width="31.50390625" style="0" customWidth="1"/>
    <col min="5" max="5" width="6.625" style="0" customWidth="1"/>
    <col min="6" max="7" width="4.375" style="0" customWidth="1"/>
    <col min="8" max="8" width="4.25390625" style="0" customWidth="1"/>
    <col min="9" max="9" width="4.50390625" style="0" customWidth="1"/>
    <col min="10" max="10" width="7.50390625" style="0" customWidth="1"/>
    <col min="11" max="16" width="2.875" style="0" customWidth="1"/>
    <col min="17" max="18" width="2.25390625" style="0" customWidth="1"/>
    <col min="19" max="19" width="7.75390625" style="0" customWidth="1"/>
  </cols>
  <sheetData>
    <row r="1" spans="1:19" ht="14.25">
      <c r="A1" s="35" t="s">
        <v>208</v>
      </c>
      <c r="B1" s="35"/>
      <c r="C1" s="35"/>
      <c r="D1" s="35"/>
      <c r="E1" s="35"/>
      <c r="F1" s="35"/>
      <c r="G1" s="35"/>
      <c r="H1" s="35"/>
      <c r="I1" s="35"/>
      <c r="J1" s="35"/>
      <c r="K1" s="35"/>
      <c r="L1" s="35"/>
      <c r="M1" s="35"/>
      <c r="N1" s="35"/>
      <c r="O1" s="35"/>
      <c r="P1" s="35"/>
      <c r="Q1" s="35"/>
      <c r="R1" s="35"/>
      <c r="S1" s="35"/>
    </row>
    <row r="2" spans="1:19" s="1" customFormat="1" ht="14.25" customHeight="1">
      <c r="A2" s="38" t="s">
        <v>0</v>
      </c>
      <c r="B2" s="38"/>
      <c r="C2" s="38" t="s">
        <v>1</v>
      </c>
      <c r="D2" s="38" t="s">
        <v>2</v>
      </c>
      <c r="E2" s="38" t="s">
        <v>3</v>
      </c>
      <c r="F2" s="38" t="s">
        <v>4</v>
      </c>
      <c r="G2" s="38" t="s">
        <v>5</v>
      </c>
      <c r="H2" s="38" t="s">
        <v>6</v>
      </c>
      <c r="I2" s="38"/>
      <c r="J2" s="38" t="s">
        <v>7</v>
      </c>
      <c r="K2" s="38" t="s">
        <v>8</v>
      </c>
      <c r="L2" s="38"/>
      <c r="M2" s="38"/>
      <c r="N2" s="38"/>
      <c r="O2" s="38"/>
      <c r="P2" s="38"/>
      <c r="Q2" s="38"/>
      <c r="R2" s="38"/>
      <c r="S2" s="38" t="s">
        <v>9</v>
      </c>
    </row>
    <row r="3" spans="1:19" s="1" customFormat="1" ht="14.25">
      <c r="A3" s="38"/>
      <c r="B3" s="38"/>
      <c r="C3" s="38"/>
      <c r="D3" s="38"/>
      <c r="E3" s="38"/>
      <c r="F3" s="38"/>
      <c r="G3" s="38"/>
      <c r="H3" s="38" t="s">
        <v>10</v>
      </c>
      <c r="I3" s="38" t="s">
        <v>11</v>
      </c>
      <c r="J3" s="38"/>
      <c r="K3" s="5">
        <v>1</v>
      </c>
      <c r="L3" s="5">
        <v>2</v>
      </c>
      <c r="M3" s="5">
        <v>3</v>
      </c>
      <c r="N3" s="5">
        <v>4</v>
      </c>
      <c r="O3" s="5">
        <v>5</v>
      </c>
      <c r="P3" s="5">
        <v>6</v>
      </c>
      <c r="Q3" s="5">
        <v>7</v>
      </c>
      <c r="R3" s="5">
        <v>8</v>
      </c>
      <c r="S3" s="38"/>
    </row>
    <row r="4" spans="1:19" s="1" customFormat="1" ht="14.25">
      <c r="A4" s="38"/>
      <c r="B4" s="38"/>
      <c r="C4" s="38"/>
      <c r="D4" s="38"/>
      <c r="E4" s="38"/>
      <c r="F4" s="38"/>
      <c r="G4" s="38"/>
      <c r="H4" s="38"/>
      <c r="I4" s="38"/>
      <c r="J4" s="38"/>
      <c r="K4" s="5">
        <v>15</v>
      </c>
      <c r="L4" s="5">
        <v>17</v>
      </c>
      <c r="M4" s="5">
        <v>17</v>
      </c>
      <c r="N4" s="5">
        <v>17</v>
      </c>
      <c r="O4" s="5">
        <v>17</v>
      </c>
      <c r="P4" s="5">
        <v>17</v>
      </c>
      <c r="Q4" s="5">
        <v>9</v>
      </c>
      <c r="R4" s="5"/>
      <c r="S4" s="38"/>
    </row>
    <row r="5" spans="1:19" s="1" customFormat="1" ht="14.25">
      <c r="A5" s="38" t="s">
        <v>12</v>
      </c>
      <c r="B5" s="38" t="s">
        <v>13</v>
      </c>
      <c r="C5" s="14" t="s">
        <v>14</v>
      </c>
      <c r="D5" s="14" t="s">
        <v>15</v>
      </c>
      <c r="E5" s="5" t="s">
        <v>16</v>
      </c>
      <c r="F5" s="5">
        <v>3</v>
      </c>
      <c r="G5" s="5">
        <f aca="true" t="shared" si="0" ref="G5:G12">H5+I5+J5</f>
        <v>51</v>
      </c>
      <c r="H5" s="5">
        <f>K5*$K$4+L5*$L$4+M5*$M$4+N5*$N$4+O5*$O$4+P5*$P$4+Q5*$Q$4</f>
        <v>51</v>
      </c>
      <c r="I5" s="5"/>
      <c r="J5" s="5"/>
      <c r="K5" s="5"/>
      <c r="L5" s="5">
        <v>3</v>
      </c>
      <c r="M5" s="5"/>
      <c r="N5" s="5"/>
      <c r="O5" s="5"/>
      <c r="P5" s="5"/>
      <c r="Q5" s="5"/>
      <c r="R5" s="5"/>
      <c r="S5" s="5" t="s">
        <v>17</v>
      </c>
    </row>
    <row r="6" spans="1:19" s="1" customFormat="1" ht="14.25">
      <c r="A6" s="38"/>
      <c r="B6" s="38"/>
      <c r="C6" s="14" t="s">
        <v>18</v>
      </c>
      <c r="D6" s="14" t="s">
        <v>19</v>
      </c>
      <c r="E6" s="5" t="s">
        <v>16</v>
      </c>
      <c r="F6" s="5">
        <v>6</v>
      </c>
      <c r="G6" s="5">
        <f t="shared" si="0"/>
        <v>102</v>
      </c>
      <c r="H6" s="5">
        <f>K6*$K$4+L6*$L$4+M6*$M$4+N6*$N$4+O6*$O$4+P6*$P$4+Q6*$Q$4</f>
        <v>68</v>
      </c>
      <c r="I6" s="5"/>
      <c r="J6" s="5">
        <v>34</v>
      </c>
      <c r="K6" s="5"/>
      <c r="L6" s="5">
        <v>4</v>
      </c>
      <c r="M6" s="5"/>
      <c r="N6" s="5"/>
      <c r="O6" s="5"/>
      <c r="P6" s="5"/>
      <c r="Q6" s="5"/>
      <c r="R6" s="5"/>
      <c r="S6" s="5" t="s">
        <v>17</v>
      </c>
    </row>
    <row r="7" spans="1:19" s="1" customFormat="1" ht="14.25">
      <c r="A7" s="38"/>
      <c r="B7" s="38"/>
      <c r="C7" s="14" t="s">
        <v>20</v>
      </c>
      <c r="D7" s="14" t="s">
        <v>21</v>
      </c>
      <c r="E7" s="5" t="s">
        <v>16</v>
      </c>
      <c r="F7" s="5">
        <v>2</v>
      </c>
      <c r="G7" s="5">
        <f t="shared" si="0"/>
        <v>30</v>
      </c>
      <c r="H7" s="5">
        <f>K7*$K$4+L7*$L$4+M7*$M$4+N7*$N$4+O7*$O$4+P7*$P$4+Q7*$Q$4</f>
        <v>30</v>
      </c>
      <c r="I7" s="5"/>
      <c r="J7" s="5"/>
      <c r="K7" s="5">
        <v>2</v>
      </c>
      <c r="L7" s="5"/>
      <c r="M7" s="5"/>
      <c r="N7" s="5"/>
      <c r="O7" s="5"/>
      <c r="P7" s="5"/>
      <c r="Q7" s="5"/>
      <c r="R7" s="5"/>
      <c r="S7" s="5" t="s">
        <v>17</v>
      </c>
    </row>
    <row r="8" spans="1:19" s="1" customFormat="1" ht="14.25">
      <c r="A8" s="38"/>
      <c r="B8" s="38"/>
      <c r="C8" s="14" t="s">
        <v>22</v>
      </c>
      <c r="D8" s="14" t="s">
        <v>23</v>
      </c>
      <c r="E8" s="5" t="s">
        <v>16</v>
      </c>
      <c r="F8" s="5">
        <v>3</v>
      </c>
      <c r="G8" s="5">
        <f t="shared" si="0"/>
        <v>45</v>
      </c>
      <c r="H8" s="5">
        <f>K8*$K$4+L8*$L$4+M8*$M$4+N8*$N$4+O8*$O$4+P8*$P$4+Q8*$Q$4</f>
        <v>45</v>
      </c>
      <c r="I8" s="5"/>
      <c r="J8" s="5"/>
      <c r="K8" s="5">
        <v>3</v>
      </c>
      <c r="L8" s="5"/>
      <c r="M8" s="5"/>
      <c r="N8" s="5"/>
      <c r="O8" s="5"/>
      <c r="P8" s="5"/>
      <c r="Q8" s="5"/>
      <c r="R8" s="5"/>
      <c r="S8" s="5" t="s">
        <v>24</v>
      </c>
    </row>
    <row r="9" spans="1:19" s="1" customFormat="1" ht="14.25">
      <c r="A9" s="38"/>
      <c r="B9" s="38"/>
      <c r="C9" s="14" t="s">
        <v>25</v>
      </c>
      <c r="D9" s="14" t="s">
        <v>26</v>
      </c>
      <c r="E9" s="5" t="s">
        <v>16</v>
      </c>
      <c r="F9" s="5">
        <v>2</v>
      </c>
      <c r="G9" s="5">
        <f t="shared" si="0"/>
        <v>218</v>
      </c>
      <c r="H9" s="5">
        <f>K9*$K$4+L9*$L$4+M9*$M$4+N9*$N$4+O9*$O$4+P9*$P$4+Q9*$Q$4</f>
        <v>218</v>
      </c>
      <c r="I9" s="5"/>
      <c r="J9" s="5"/>
      <c r="K9" s="5">
        <v>2</v>
      </c>
      <c r="L9" s="5">
        <v>2</v>
      </c>
      <c r="M9" s="5">
        <v>2</v>
      </c>
      <c r="N9" s="5">
        <v>2</v>
      </c>
      <c r="O9" s="5">
        <v>2</v>
      </c>
      <c r="P9" s="5">
        <v>2</v>
      </c>
      <c r="Q9" s="5">
        <v>2</v>
      </c>
      <c r="R9" s="5"/>
      <c r="S9" s="5" t="s">
        <v>24</v>
      </c>
    </row>
    <row r="10" spans="1:19" s="1" customFormat="1" ht="14.25">
      <c r="A10" s="38"/>
      <c r="B10" s="38"/>
      <c r="C10" s="14" t="s">
        <v>27</v>
      </c>
      <c r="D10" s="14" t="s">
        <v>28</v>
      </c>
      <c r="E10" s="5" t="s">
        <v>16</v>
      </c>
      <c r="F10" s="5">
        <v>1</v>
      </c>
      <c r="G10" s="5">
        <f t="shared" si="0"/>
        <v>30</v>
      </c>
      <c r="H10" s="5"/>
      <c r="I10" s="5">
        <v>30</v>
      </c>
      <c r="J10" s="5"/>
      <c r="K10" s="5">
        <v>2</v>
      </c>
      <c r="L10" s="5"/>
      <c r="M10" s="5"/>
      <c r="N10" s="5"/>
      <c r="O10" s="5"/>
      <c r="P10" s="5"/>
      <c r="Q10" s="5"/>
      <c r="R10" s="5"/>
      <c r="S10" s="5" t="s">
        <v>24</v>
      </c>
    </row>
    <row r="11" spans="1:19" s="1" customFormat="1" ht="14.25">
      <c r="A11" s="38"/>
      <c r="B11" s="38"/>
      <c r="C11" s="14" t="s">
        <v>29</v>
      </c>
      <c r="D11" s="14" t="s">
        <v>30</v>
      </c>
      <c r="E11" s="5" t="s">
        <v>16</v>
      </c>
      <c r="F11" s="5">
        <v>1</v>
      </c>
      <c r="G11" s="5">
        <f t="shared" si="0"/>
        <v>34</v>
      </c>
      <c r="H11" s="5"/>
      <c r="I11" s="5">
        <v>34</v>
      </c>
      <c r="J11" s="5"/>
      <c r="K11" s="5"/>
      <c r="L11" s="5">
        <v>2</v>
      </c>
      <c r="M11" s="5"/>
      <c r="N11" s="5"/>
      <c r="O11" s="5"/>
      <c r="P11" s="5"/>
      <c r="Q11" s="5"/>
      <c r="R11" s="5"/>
      <c r="S11" s="5" t="s">
        <v>24</v>
      </c>
    </row>
    <row r="12" spans="1:19" s="1" customFormat="1" ht="14.25">
      <c r="A12" s="38"/>
      <c r="B12" s="38"/>
      <c r="C12" s="14" t="s">
        <v>31</v>
      </c>
      <c r="D12" s="14" t="s">
        <v>32</v>
      </c>
      <c r="E12" s="5" t="s">
        <v>16</v>
      </c>
      <c r="F12" s="5">
        <v>2</v>
      </c>
      <c r="G12" s="5">
        <f t="shared" si="0"/>
        <v>30</v>
      </c>
      <c r="H12" s="5">
        <f>K12*$K$4+L12*$L$4+M12*$M$4+N12*$N$4+O12*$O$4+P12*$P$4+Q12*$Q$4</f>
        <v>30</v>
      </c>
      <c r="I12" s="5"/>
      <c r="J12" s="5"/>
      <c r="K12" s="5">
        <v>2</v>
      </c>
      <c r="L12" s="5"/>
      <c r="M12" s="5"/>
      <c r="N12" s="5"/>
      <c r="O12" s="5"/>
      <c r="P12" s="5"/>
      <c r="Q12" s="5"/>
      <c r="R12" s="5"/>
      <c r="S12" s="5" t="s">
        <v>24</v>
      </c>
    </row>
    <row r="13" spans="1:19" s="1" customFormat="1" ht="14.25" customHeight="1">
      <c r="A13" s="38"/>
      <c r="B13" s="38"/>
      <c r="C13" s="53" t="s">
        <v>33</v>
      </c>
      <c r="D13" s="54"/>
      <c r="E13" s="55"/>
      <c r="F13" s="5">
        <f>SUM(F5:F12)</f>
        <v>20</v>
      </c>
      <c r="G13" s="5">
        <f>SUM(G5:G12)</f>
        <v>540</v>
      </c>
      <c r="H13" s="5">
        <f>SUM(H5:H12)</f>
        <v>442</v>
      </c>
      <c r="I13" s="5">
        <f>SUM(I5:I12)</f>
        <v>64</v>
      </c>
      <c r="J13" s="5">
        <f>SUM(J5:J12)</f>
        <v>34</v>
      </c>
      <c r="K13" s="5">
        <f aca="true" t="shared" si="1" ref="K13:P13">K5+K6+K7+K8+K10+K11+K12</f>
        <v>9</v>
      </c>
      <c r="L13" s="5">
        <f t="shared" si="1"/>
        <v>9</v>
      </c>
      <c r="M13" s="5">
        <f t="shared" si="1"/>
        <v>0</v>
      </c>
      <c r="N13" s="5">
        <f t="shared" si="1"/>
        <v>0</v>
      </c>
      <c r="O13" s="5">
        <f t="shared" si="1"/>
        <v>0</v>
      </c>
      <c r="P13" s="5">
        <f t="shared" si="1"/>
        <v>0</v>
      </c>
      <c r="Q13" s="5">
        <f>SUM(Q5:Q12)</f>
        <v>2</v>
      </c>
      <c r="R13" s="5">
        <f>SUM(R5:R12)</f>
        <v>0</v>
      </c>
      <c r="S13" s="5"/>
    </row>
    <row r="14" spans="1:19" s="1" customFormat="1" ht="14.25">
      <c r="A14" s="38"/>
      <c r="B14" s="36" t="s">
        <v>34</v>
      </c>
      <c r="C14" s="14" t="s">
        <v>35</v>
      </c>
      <c r="D14" s="38" t="s">
        <v>36</v>
      </c>
      <c r="E14" s="5" t="s">
        <v>37</v>
      </c>
      <c r="F14" s="5">
        <v>2</v>
      </c>
      <c r="G14" s="5">
        <f>H14+I14+J14</f>
        <v>34</v>
      </c>
      <c r="H14" s="5">
        <f>K14*$K$4+L14*$L$4+M14*$M$4+N14*$N$4+O14*$O$4+P14*$P$4+Q14*$Q$4</f>
        <v>34</v>
      </c>
      <c r="I14" s="5"/>
      <c r="J14" s="5"/>
      <c r="K14" s="5"/>
      <c r="L14" s="5">
        <v>2</v>
      </c>
      <c r="M14" s="5"/>
      <c r="N14" s="5"/>
      <c r="O14" s="5"/>
      <c r="P14" s="5"/>
      <c r="Q14" s="5"/>
      <c r="R14" s="5"/>
      <c r="S14" s="5" t="s">
        <v>24</v>
      </c>
    </row>
    <row r="15" spans="1:19" s="1" customFormat="1" ht="14.25">
      <c r="A15" s="38"/>
      <c r="B15" s="49"/>
      <c r="C15" s="14" t="s">
        <v>38</v>
      </c>
      <c r="D15" s="38"/>
      <c r="E15" s="5" t="s">
        <v>37</v>
      </c>
      <c r="F15" s="5">
        <v>2</v>
      </c>
      <c r="G15" s="5">
        <f>H15+I15+J15</f>
        <v>34</v>
      </c>
      <c r="H15" s="5">
        <f>K15*$K$4+L15*$L$4+M15*$M$4+N15*$N$4+O15*$O$4+P15*$P$4+Q15*$Q$4</f>
        <v>34</v>
      </c>
      <c r="I15" s="5"/>
      <c r="J15" s="5"/>
      <c r="K15" s="5"/>
      <c r="L15" s="5">
        <v>2</v>
      </c>
      <c r="M15" s="5"/>
      <c r="N15" s="5"/>
      <c r="O15" s="5"/>
      <c r="P15" s="5"/>
      <c r="Q15" s="5"/>
      <c r="R15" s="5"/>
      <c r="S15" s="5" t="s">
        <v>24</v>
      </c>
    </row>
    <row r="16" spans="1:19" s="1" customFormat="1" ht="14.25">
      <c r="A16" s="38"/>
      <c r="B16" s="49"/>
      <c r="C16" s="14" t="s">
        <v>39</v>
      </c>
      <c r="D16" s="38"/>
      <c r="E16" s="5" t="s">
        <v>37</v>
      </c>
      <c r="F16" s="5">
        <v>2</v>
      </c>
      <c r="G16" s="5">
        <f>H16+I16+J16</f>
        <v>34</v>
      </c>
      <c r="H16" s="5">
        <f>K16*$K$4+L16*$L$4+M16*$M$4+N16*$N$4+O16*$O$4+P16*$P$4+Q16*$Q$4</f>
        <v>34</v>
      </c>
      <c r="I16" s="5"/>
      <c r="J16" s="5"/>
      <c r="K16" s="5"/>
      <c r="L16" s="5"/>
      <c r="M16" s="5">
        <v>2</v>
      </c>
      <c r="N16" s="5"/>
      <c r="O16" s="5"/>
      <c r="P16" s="5"/>
      <c r="Q16" s="5"/>
      <c r="R16" s="5"/>
      <c r="S16" s="5" t="s">
        <v>24</v>
      </c>
    </row>
    <row r="17" spans="1:19" s="1" customFormat="1" ht="14.25">
      <c r="A17" s="38"/>
      <c r="B17" s="49"/>
      <c r="C17" s="14" t="s">
        <v>40</v>
      </c>
      <c r="D17" s="38"/>
      <c r="E17" s="5" t="s">
        <v>37</v>
      </c>
      <c r="F17" s="5">
        <v>2</v>
      </c>
      <c r="G17" s="5">
        <f>H17+I17+J17</f>
        <v>34</v>
      </c>
      <c r="H17" s="5">
        <f>K17*$K$4+L17*$L$4+M17*$M$4+N17*$N$4+O17*$O$4+P17*$P$4+Q17*$Q$4</f>
        <v>34</v>
      </c>
      <c r="I17" s="5"/>
      <c r="J17" s="5"/>
      <c r="K17" s="5"/>
      <c r="L17" s="5"/>
      <c r="M17" s="5">
        <v>2</v>
      </c>
      <c r="N17" s="5"/>
      <c r="O17" s="5"/>
      <c r="P17" s="5"/>
      <c r="Q17" s="5"/>
      <c r="R17" s="5"/>
      <c r="S17" s="5" t="s">
        <v>24</v>
      </c>
    </row>
    <row r="18" spans="1:19" s="1" customFormat="1" ht="14.25" customHeight="1">
      <c r="A18" s="38"/>
      <c r="B18" s="37"/>
      <c r="C18" s="50" t="s">
        <v>41</v>
      </c>
      <c r="D18" s="51"/>
      <c r="E18" s="52"/>
      <c r="F18" s="5">
        <f>SUM(F14:F17)</f>
        <v>8</v>
      </c>
      <c r="G18" s="5">
        <f aca="true" t="shared" si="2" ref="G18:R18">SUM(G14:G17)</f>
        <v>136</v>
      </c>
      <c r="H18" s="5">
        <f t="shared" si="2"/>
        <v>136</v>
      </c>
      <c r="I18" s="5">
        <f t="shared" si="2"/>
        <v>0</v>
      </c>
      <c r="J18" s="5">
        <f t="shared" si="2"/>
        <v>0</v>
      </c>
      <c r="K18" s="5">
        <f t="shared" si="2"/>
        <v>0</v>
      </c>
      <c r="L18" s="5">
        <f t="shared" si="2"/>
        <v>4</v>
      </c>
      <c r="M18" s="5">
        <f t="shared" si="2"/>
        <v>4</v>
      </c>
      <c r="N18" s="5">
        <f t="shared" si="2"/>
        <v>0</v>
      </c>
      <c r="O18" s="5">
        <f t="shared" si="2"/>
        <v>0</v>
      </c>
      <c r="P18" s="5">
        <f t="shared" si="2"/>
        <v>0</v>
      </c>
      <c r="Q18" s="5">
        <f t="shared" si="2"/>
        <v>0</v>
      </c>
      <c r="R18" s="5">
        <f t="shared" si="2"/>
        <v>0</v>
      </c>
      <c r="S18" s="5"/>
    </row>
    <row r="19" spans="1:19" s="1" customFormat="1" ht="14.25" customHeight="1">
      <c r="A19" s="38"/>
      <c r="B19" s="45" t="s">
        <v>42</v>
      </c>
      <c r="C19" s="46"/>
      <c r="D19" s="46"/>
      <c r="E19" s="47"/>
      <c r="F19" s="5">
        <f>F13+F18</f>
        <v>28</v>
      </c>
      <c r="G19" s="5">
        <f aca="true" t="shared" si="3" ref="G19:R19">G13+G18</f>
        <v>676</v>
      </c>
      <c r="H19" s="5">
        <f t="shared" si="3"/>
        <v>578</v>
      </c>
      <c r="I19" s="5">
        <f t="shared" si="3"/>
        <v>64</v>
      </c>
      <c r="J19" s="5">
        <f t="shared" si="3"/>
        <v>34</v>
      </c>
      <c r="K19" s="5">
        <f t="shared" si="3"/>
        <v>9</v>
      </c>
      <c r="L19" s="5">
        <f t="shared" si="3"/>
        <v>13</v>
      </c>
      <c r="M19" s="5">
        <f t="shared" si="3"/>
        <v>4</v>
      </c>
      <c r="N19" s="5">
        <f t="shared" si="3"/>
        <v>0</v>
      </c>
      <c r="O19" s="5">
        <f t="shared" si="3"/>
        <v>0</v>
      </c>
      <c r="P19" s="5">
        <f t="shared" si="3"/>
        <v>0</v>
      </c>
      <c r="Q19" s="5">
        <f t="shared" si="3"/>
        <v>2</v>
      </c>
      <c r="R19" s="5">
        <f t="shared" si="3"/>
        <v>0</v>
      </c>
      <c r="S19" s="5"/>
    </row>
    <row r="20" spans="1:19" ht="15" customHeight="1">
      <c r="A20" s="38" t="s">
        <v>43</v>
      </c>
      <c r="B20" s="38" t="s">
        <v>44</v>
      </c>
      <c r="C20" s="8" t="s">
        <v>45</v>
      </c>
      <c r="D20" s="9" t="s">
        <v>46</v>
      </c>
      <c r="E20" s="21" t="s">
        <v>16</v>
      </c>
      <c r="F20" s="21">
        <v>2</v>
      </c>
      <c r="G20" s="21">
        <v>34</v>
      </c>
      <c r="H20" s="21">
        <v>34</v>
      </c>
      <c r="I20" s="21"/>
      <c r="J20" s="21"/>
      <c r="K20" s="21"/>
      <c r="L20" s="21">
        <v>2</v>
      </c>
      <c r="M20" s="21"/>
      <c r="N20" s="21"/>
      <c r="O20" s="21"/>
      <c r="P20" s="21"/>
      <c r="Q20" s="21"/>
      <c r="R20" s="21"/>
      <c r="S20" s="21" t="s">
        <v>24</v>
      </c>
    </row>
    <row r="21" spans="1:19" ht="15" customHeight="1">
      <c r="A21" s="38"/>
      <c r="B21" s="38"/>
      <c r="C21" s="8" t="s">
        <v>47</v>
      </c>
      <c r="D21" s="9" t="s">
        <v>48</v>
      </c>
      <c r="E21" s="21" t="s">
        <v>16</v>
      </c>
      <c r="F21" s="21">
        <v>2</v>
      </c>
      <c r="G21" s="21">
        <v>30</v>
      </c>
      <c r="H21" s="21">
        <v>30</v>
      </c>
      <c r="I21" s="21"/>
      <c r="J21" s="21"/>
      <c r="K21" s="21">
        <v>2</v>
      </c>
      <c r="L21" s="21"/>
      <c r="M21" s="21"/>
      <c r="N21" s="21"/>
      <c r="O21" s="21"/>
      <c r="P21" s="21"/>
      <c r="Q21" s="21"/>
      <c r="R21" s="21"/>
      <c r="S21" s="21" t="s">
        <v>24</v>
      </c>
    </row>
    <row r="22" spans="1:19" ht="15" customHeight="1">
      <c r="A22" s="38"/>
      <c r="B22" s="38"/>
      <c r="C22" s="8" t="s">
        <v>49</v>
      </c>
      <c r="D22" s="9" t="s">
        <v>50</v>
      </c>
      <c r="E22" s="21" t="s">
        <v>16</v>
      </c>
      <c r="F22" s="21">
        <v>2</v>
      </c>
      <c r="G22" s="21">
        <v>34</v>
      </c>
      <c r="H22" s="21">
        <v>34</v>
      </c>
      <c r="I22" s="21"/>
      <c r="J22" s="21"/>
      <c r="K22" s="21"/>
      <c r="L22" s="21"/>
      <c r="M22" s="21">
        <v>2</v>
      </c>
      <c r="N22" s="21"/>
      <c r="O22" s="21"/>
      <c r="P22" s="21"/>
      <c r="Q22" s="21"/>
      <c r="R22" s="21"/>
      <c r="S22" s="21" t="s">
        <v>24</v>
      </c>
    </row>
    <row r="23" spans="1:19" ht="15" customHeight="1">
      <c r="A23" s="38"/>
      <c r="B23" s="38" t="s">
        <v>51</v>
      </c>
      <c r="C23" s="8" t="s">
        <v>52</v>
      </c>
      <c r="D23" s="9" t="s">
        <v>53</v>
      </c>
      <c r="E23" s="21" t="s">
        <v>37</v>
      </c>
      <c r="F23" s="21">
        <v>2</v>
      </c>
      <c r="G23" s="21">
        <f aca="true" t="shared" si="4" ref="G23:G28">H23+I23+J23</f>
        <v>34</v>
      </c>
      <c r="H23" s="21">
        <f aca="true" t="shared" si="5" ref="H23:H28">K23*$K$4+L23*$L$4+M23*$M$4+N23*$N$4+O23*$O$4+P23*$P$4+Q23*$Q$4</f>
        <v>34</v>
      </c>
      <c r="I23" s="21"/>
      <c r="J23" s="21"/>
      <c r="K23" s="21"/>
      <c r="L23" s="21"/>
      <c r="M23" s="21">
        <v>2</v>
      </c>
      <c r="N23" s="21"/>
      <c r="O23" s="21"/>
      <c r="P23" s="21"/>
      <c r="Q23" s="21"/>
      <c r="R23" s="21"/>
      <c r="S23" s="21" t="s">
        <v>24</v>
      </c>
    </row>
    <row r="24" spans="1:19" ht="15" customHeight="1">
      <c r="A24" s="38"/>
      <c r="B24" s="38"/>
      <c r="C24" s="8" t="s">
        <v>54</v>
      </c>
      <c r="D24" s="9" t="s">
        <v>55</v>
      </c>
      <c r="E24" s="21" t="s">
        <v>37</v>
      </c>
      <c r="F24" s="21">
        <v>2</v>
      </c>
      <c r="G24" s="21">
        <f t="shared" si="4"/>
        <v>34</v>
      </c>
      <c r="H24" s="21">
        <f t="shared" si="5"/>
        <v>34</v>
      </c>
      <c r="I24" s="21"/>
      <c r="J24" s="21"/>
      <c r="K24" s="21"/>
      <c r="L24" s="21"/>
      <c r="M24" s="21">
        <v>2</v>
      </c>
      <c r="N24" s="21"/>
      <c r="O24" s="21"/>
      <c r="P24" s="21"/>
      <c r="Q24" s="21"/>
      <c r="R24" s="21"/>
      <c r="S24" s="21" t="s">
        <v>24</v>
      </c>
    </row>
    <row r="25" spans="1:19" ht="15" customHeight="1">
      <c r="A25" s="38"/>
      <c r="B25" s="38"/>
      <c r="C25" s="8" t="s">
        <v>56</v>
      </c>
      <c r="D25" s="9" t="s">
        <v>57</v>
      </c>
      <c r="E25" s="21" t="s">
        <v>37</v>
      </c>
      <c r="F25" s="21">
        <v>2</v>
      </c>
      <c r="G25" s="21">
        <f t="shared" si="4"/>
        <v>34</v>
      </c>
      <c r="H25" s="21">
        <f t="shared" si="5"/>
        <v>34</v>
      </c>
      <c r="I25" s="21"/>
      <c r="J25" s="21"/>
      <c r="K25" s="21"/>
      <c r="L25" s="21"/>
      <c r="M25" s="21">
        <v>2</v>
      </c>
      <c r="N25" s="21"/>
      <c r="O25" s="21"/>
      <c r="P25" s="21"/>
      <c r="Q25" s="21"/>
      <c r="R25" s="21"/>
      <c r="S25" s="21" t="s">
        <v>24</v>
      </c>
    </row>
    <row r="26" spans="1:19" ht="15" customHeight="1">
      <c r="A26" s="38"/>
      <c r="B26" s="38"/>
      <c r="C26" s="8" t="s">
        <v>58</v>
      </c>
      <c r="D26" s="9" t="s">
        <v>59</v>
      </c>
      <c r="E26" s="21" t="s">
        <v>37</v>
      </c>
      <c r="F26" s="21">
        <v>2</v>
      </c>
      <c r="G26" s="21">
        <f t="shared" si="4"/>
        <v>34</v>
      </c>
      <c r="H26" s="21">
        <f t="shared" si="5"/>
        <v>34</v>
      </c>
      <c r="I26" s="21"/>
      <c r="J26" s="21"/>
      <c r="K26" s="21"/>
      <c r="L26" s="21"/>
      <c r="M26" s="21">
        <v>2</v>
      </c>
      <c r="N26" s="21"/>
      <c r="O26" s="21"/>
      <c r="P26" s="21"/>
      <c r="Q26" s="21"/>
      <c r="R26" s="21"/>
      <c r="S26" s="21" t="s">
        <v>24</v>
      </c>
    </row>
    <row r="27" spans="1:19" ht="15" customHeight="1">
      <c r="A27" s="38"/>
      <c r="B27" s="38"/>
      <c r="C27" s="8" t="s">
        <v>60</v>
      </c>
      <c r="D27" s="9" t="s">
        <v>61</v>
      </c>
      <c r="E27" s="21" t="s">
        <v>37</v>
      </c>
      <c r="F27" s="21">
        <v>2</v>
      </c>
      <c r="G27" s="21">
        <f t="shared" si="4"/>
        <v>34</v>
      </c>
      <c r="H27" s="21">
        <f t="shared" si="5"/>
        <v>34</v>
      </c>
      <c r="I27" s="21"/>
      <c r="J27" s="21"/>
      <c r="K27" s="21"/>
      <c r="L27" s="21"/>
      <c r="M27" s="21">
        <v>2</v>
      </c>
      <c r="N27" s="21"/>
      <c r="O27" s="21"/>
      <c r="P27" s="21"/>
      <c r="Q27" s="21"/>
      <c r="R27" s="21"/>
      <c r="S27" s="21" t="s">
        <v>24</v>
      </c>
    </row>
    <row r="28" spans="1:19" ht="15" customHeight="1">
      <c r="A28" s="38"/>
      <c r="B28" s="38"/>
      <c r="C28" s="8" t="s">
        <v>62</v>
      </c>
      <c r="D28" s="9" t="s">
        <v>63</v>
      </c>
      <c r="E28" s="21" t="s">
        <v>37</v>
      </c>
      <c r="F28" s="21">
        <v>2</v>
      </c>
      <c r="G28" s="21">
        <f t="shared" si="4"/>
        <v>34</v>
      </c>
      <c r="H28" s="21">
        <f t="shared" si="5"/>
        <v>34</v>
      </c>
      <c r="I28" s="21"/>
      <c r="J28" s="21"/>
      <c r="K28" s="21"/>
      <c r="L28" s="21"/>
      <c r="M28" s="21">
        <v>2</v>
      </c>
      <c r="N28" s="21"/>
      <c r="O28" s="21"/>
      <c r="P28" s="21"/>
      <c r="Q28" s="21"/>
      <c r="R28" s="21"/>
      <c r="S28" s="21" t="s">
        <v>24</v>
      </c>
    </row>
    <row r="29" spans="1:19" ht="15" customHeight="1">
      <c r="A29" s="38"/>
      <c r="B29" s="38"/>
      <c r="C29" s="8" t="s">
        <v>64</v>
      </c>
      <c r="D29" s="9" t="s">
        <v>65</v>
      </c>
      <c r="E29" s="21" t="s">
        <v>37</v>
      </c>
      <c r="F29" s="21">
        <v>2</v>
      </c>
      <c r="G29" s="21">
        <v>34</v>
      </c>
      <c r="H29" s="21">
        <v>34</v>
      </c>
      <c r="I29" s="21"/>
      <c r="J29" s="21"/>
      <c r="K29" s="21"/>
      <c r="L29" s="21"/>
      <c r="M29" s="21">
        <v>2</v>
      </c>
      <c r="N29" s="21"/>
      <c r="O29" s="21"/>
      <c r="P29" s="21"/>
      <c r="Q29" s="21"/>
      <c r="R29" s="21"/>
      <c r="S29" s="21" t="s">
        <v>24</v>
      </c>
    </row>
    <row r="30" spans="1:19" ht="15" customHeight="1">
      <c r="A30" s="38"/>
      <c r="B30" s="38"/>
      <c r="C30" s="8" t="s">
        <v>66</v>
      </c>
      <c r="D30" s="9" t="s">
        <v>67</v>
      </c>
      <c r="E30" s="21" t="s">
        <v>37</v>
      </c>
      <c r="F30" s="21">
        <v>2</v>
      </c>
      <c r="G30" s="21">
        <v>34</v>
      </c>
      <c r="H30" s="21">
        <v>34</v>
      </c>
      <c r="I30" s="21"/>
      <c r="J30" s="21"/>
      <c r="K30" s="21"/>
      <c r="L30" s="21"/>
      <c r="M30" s="21">
        <v>2</v>
      </c>
      <c r="N30" s="21"/>
      <c r="O30" s="21"/>
      <c r="P30" s="21"/>
      <c r="Q30" s="21"/>
      <c r="R30" s="21"/>
      <c r="S30" s="21" t="s">
        <v>24</v>
      </c>
    </row>
    <row r="31" spans="1:19" ht="15" customHeight="1">
      <c r="A31" s="38"/>
      <c r="B31" s="38"/>
      <c r="C31" s="8" t="s">
        <v>68</v>
      </c>
      <c r="D31" s="9" t="s">
        <v>69</v>
      </c>
      <c r="E31" s="21" t="s">
        <v>37</v>
      </c>
      <c r="F31" s="21">
        <v>2</v>
      </c>
      <c r="G31" s="21">
        <v>34</v>
      </c>
      <c r="H31" s="21">
        <v>34</v>
      </c>
      <c r="I31" s="21"/>
      <c r="J31" s="21"/>
      <c r="K31" s="21"/>
      <c r="L31" s="21"/>
      <c r="M31" s="21">
        <v>2</v>
      </c>
      <c r="N31" s="21"/>
      <c r="O31" s="21"/>
      <c r="P31" s="21"/>
      <c r="Q31" s="21"/>
      <c r="R31" s="21"/>
      <c r="S31" s="21" t="s">
        <v>24</v>
      </c>
    </row>
    <row r="32" spans="1:19" ht="15" customHeight="1">
      <c r="A32" s="38"/>
      <c r="B32" s="45" t="s">
        <v>70</v>
      </c>
      <c r="C32" s="46"/>
      <c r="D32" s="46"/>
      <c r="E32" s="47"/>
      <c r="F32" s="5">
        <f>SUM(F20:F23)</f>
        <v>8</v>
      </c>
      <c r="G32" s="5">
        <f aca="true" t="shared" si="6" ref="G32:R32">SUM(G20:G23)</f>
        <v>132</v>
      </c>
      <c r="H32" s="5">
        <f t="shared" si="6"/>
        <v>132</v>
      </c>
      <c r="I32" s="5">
        <f t="shared" si="6"/>
        <v>0</v>
      </c>
      <c r="J32" s="5">
        <f t="shared" si="6"/>
        <v>0</v>
      </c>
      <c r="K32" s="5">
        <f t="shared" si="6"/>
        <v>2</v>
      </c>
      <c r="L32" s="5">
        <f t="shared" si="6"/>
        <v>2</v>
      </c>
      <c r="M32" s="5">
        <f t="shared" si="6"/>
        <v>4</v>
      </c>
      <c r="N32" s="5">
        <f t="shared" si="6"/>
        <v>0</v>
      </c>
      <c r="O32" s="5">
        <f t="shared" si="6"/>
        <v>0</v>
      </c>
      <c r="P32" s="5">
        <f t="shared" si="6"/>
        <v>0</v>
      </c>
      <c r="Q32" s="5">
        <f t="shared" si="6"/>
        <v>0</v>
      </c>
      <c r="R32" s="5">
        <f t="shared" si="6"/>
        <v>0</v>
      </c>
      <c r="S32" s="6"/>
    </row>
    <row r="33" spans="1:19" s="20" customFormat="1" ht="14.25">
      <c r="A33" s="48" t="s">
        <v>71</v>
      </c>
      <c r="B33" s="48" t="s">
        <v>72</v>
      </c>
      <c r="C33" s="22" t="s">
        <v>73</v>
      </c>
      <c r="D33" s="23" t="s">
        <v>74</v>
      </c>
      <c r="E33" s="10" t="s">
        <v>16</v>
      </c>
      <c r="F33" s="10">
        <v>2</v>
      </c>
      <c r="G33" s="10">
        <f>H33+I33+J33</f>
        <v>30</v>
      </c>
      <c r="H33" s="10">
        <f>K33*$K$4+L33*$L$4+M33*$M$4+N33*$N$4+O33*$O$4+P33*$P$4+Q33*$Q$4</f>
        <v>30</v>
      </c>
      <c r="I33" s="10"/>
      <c r="J33" s="10"/>
      <c r="K33" s="10">
        <v>2</v>
      </c>
      <c r="L33" s="10"/>
      <c r="M33" s="10"/>
      <c r="N33" s="10"/>
      <c r="O33" s="10"/>
      <c r="P33" s="10"/>
      <c r="Q33" s="10"/>
      <c r="R33" s="10"/>
      <c r="S33" s="10" t="s">
        <v>17</v>
      </c>
    </row>
    <row r="34" spans="1:19" s="20" customFormat="1" ht="14.25">
      <c r="A34" s="48"/>
      <c r="B34" s="48"/>
      <c r="C34" s="24" t="s">
        <v>75</v>
      </c>
      <c r="D34" s="15" t="s">
        <v>76</v>
      </c>
      <c r="E34" s="10" t="s">
        <v>16</v>
      </c>
      <c r="F34" s="10">
        <v>2</v>
      </c>
      <c r="G34" s="10">
        <v>30</v>
      </c>
      <c r="H34" s="10"/>
      <c r="I34" s="10">
        <v>30</v>
      </c>
      <c r="J34" s="10"/>
      <c r="K34" s="10">
        <v>2</v>
      </c>
      <c r="L34" s="10"/>
      <c r="M34" s="10"/>
      <c r="N34" s="10"/>
      <c r="O34" s="10"/>
      <c r="P34" s="10"/>
      <c r="Q34" s="10"/>
      <c r="R34" s="10"/>
      <c r="S34" s="10"/>
    </row>
    <row r="35" spans="1:19" s="20" customFormat="1" ht="14.25">
      <c r="A35" s="48"/>
      <c r="B35" s="48"/>
      <c r="C35" s="24" t="s">
        <v>77</v>
      </c>
      <c r="D35" s="15" t="s">
        <v>78</v>
      </c>
      <c r="E35" s="10" t="s">
        <v>16</v>
      </c>
      <c r="F35" s="10">
        <v>2</v>
      </c>
      <c r="G35" s="10">
        <v>34</v>
      </c>
      <c r="H35" s="10">
        <v>34</v>
      </c>
      <c r="I35" s="10"/>
      <c r="J35" s="10"/>
      <c r="K35" s="10"/>
      <c r="L35" s="10">
        <v>2</v>
      </c>
      <c r="M35" s="10"/>
      <c r="N35" s="10"/>
      <c r="O35" s="10"/>
      <c r="P35" s="10"/>
      <c r="Q35" s="10"/>
      <c r="R35" s="10"/>
      <c r="S35" s="10"/>
    </row>
    <row r="36" spans="1:19" s="20" customFormat="1" ht="14.25">
      <c r="A36" s="48"/>
      <c r="B36" s="48"/>
      <c r="C36" s="24" t="s">
        <v>79</v>
      </c>
      <c r="D36" s="15" t="s">
        <v>80</v>
      </c>
      <c r="E36" s="10" t="s">
        <v>16</v>
      </c>
      <c r="F36" s="10">
        <v>2</v>
      </c>
      <c r="G36" s="10">
        <v>34</v>
      </c>
      <c r="H36" s="10"/>
      <c r="I36" s="10">
        <v>34</v>
      </c>
      <c r="J36" s="10"/>
      <c r="K36" s="10"/>
      <c r="L36" s="10">
        <v>2</v>
      </c>
      <c r="M36" s="10"/>
      <c r="N36" s="10"/>
      <c r="O36" s="10"/>
      <c r="P36" s="10"/>
      <c r="Q36" s="10"/>
      <c r="R36" s="10"/>
      <c r="S36" s="10" t="s">
        <v>17</v>
      </c>
    </row>
    <row r="37" spans="1:19" s="20" customFormat="1" ht="14.25">
      <c r="A37" s="48"/>
      <c r="B37" s="48"/>
      <c r="C37" s="24" t="s">
        <v>81</v>
      </c>
      <c r="D37" s="15" t="s">
        <v>82</v>
      </c>
      <c r="E37" s="10" t="s">
        <v>16</v>
      </c>
      <c r="F37" s="10">
        <v>2</v>
      </c>
      <c r="G37" s="10">
        <f>H37+I37+J37</f>
        <v>34</v>
      </c>
      <c r="H37" s="10">
        <f>K37*$K$4+L37*$L$4+M37*$M$4+N37*$N$4+O37*$O$4+P37*$P$4+Q37*$Q$4</f>
        <v>34</v>
      </c>
      <c r="I37" s="10"/>
      <c r="J37" s="10"/>
      <c r="K37" s="10"/>
      <c r="L37" s="10"/>
      <c r="M37" s="10">
        <v>2</v>
      </c>
      <c r="N37" s="10"/>
      <c r="O37" s="10"/>
      <c r="P37" s="10"/>
      <c r="Q37" s="10"/>
      <c r="R37" s="10"/>
      <c r="S37" s="10" t="s">
        <v>17</v>
      </c>
    </row>
    <row r="38" spans="1:19" s="20" customFormat="1" ht="14.25">
      <c r="A38" s="48"/>
      <c r="B38" s="48"/>
      <c r="C38" s="24" t="s">
        <v>83</v>
      </c>
      <c r="D38" s="15" t="s">
        <v>84</v>
      </c>
      <c r="E38" s="10" t="s">
        <v>16</v>
      </c>
      <c r="F38" s="10">
        <v>2</v>
      </c>
      <c r="G38" s="10">
        <v>34</v>
      </c>
      <c r="H38" s="10"/>
      <c r="I38" s="10">
        <v>34</v>
      </c>
      <c r="J38" s="10"/>
      <c r="K38" s="10"/>
      <c r="L38" s="10"/>
      <c r="M38" s="10">
        <v>2</v>
      </c>
      <c r="N38" s="10"/>
      <c r="O38" s="10"/>
      <c r="P38" s="10"/>
      <c r="Q38" s="10"/>
      <c r="R38" s="10"/>
      <c r="S38" s="10" t="s">
        <v>17</v>
      </c>
    </row>
    <row r="39" spans="1:19" s="20" customFormat="1" ht="14.25">
      <c r="A39" s="48"/>
      <c r="B39" s="48"/>
      <c r="C39" s="24" t="s">
        <v>85</v>
      </c>
      <c r="D39" s="15" t="s">
        <v>86</v>
      </c>
      <c r="E39" s="10" t="s">
        <v>16</v>
      </c>
      <c r="F39" s="10">
        <v>2</v>
      </c>
      <c r="G39" s="10">
        <f>H39+I39+J39</f>
        <v>34</v>
      </c>
      <c r="H39" s="10">
        <f>K39*$K$4+L39*$L$4+M39*$M$4+N39*$N$4+O39*$O$4+P39*$P$4+Q39*$Q$4</f>
        <v>34</v>
      </c>
      <c r="I39" s="10"/>
      <c r="J39" s="10"/>
      <c r="K39" s="10"/>
      <c r="L39" s="10"/>
      <c r="M39" s="10"/>
      <c r="N39" s="10">
        <v>2</v>
      </c>
      <c r="O39" s="10"/>
      <c r="P39" s="10"/>
      <c r="Q39" s="10"/>
      <c r="R39" s="10"/>
      <c r="S39" s="10" t="s">
        <v>24</v>
      </c>
    </row>
    <row r="40" spans="1:19" s="20" customFormat="1" ht="14.25">
      <c r="A40" s="48"/>
      <c r="B40" s="48"/>
      <c r="C40" s="24" t="s">
        <v>87</v>
      </c>
      <c r="D40" s="15" t="s">
        <v>88</v>
      </c>
      <c r="E40" s="10" t="s">
        <v>16</v>
      </c>
      <c r="F40" s="10">
        <v>2</v>
      </c>
      <c r="G40" s="10">
        <f>H40+I40+J40</f>
        <v>34</v>
      </c>
      <c r="H40" s="10"/>
      <c r="I40" s="10">
        <v>34</v>
      </c>
      <c r="J40" s="10"/>
      <c r="K40" s="10"/>
      <c r="L40" s="10"/>
      <c r="M40" s="10"/>
      <c r="N40" s="10">
        <v>2</v>
      </c>
      <c r="O40" s="10"/>
      <c r="P40" s="10"/>
      <c r="Q40" s="10"/>
      <c r="R40" s="10"/>
      <c r="S40" s="10" t="s">
        <v>24</v>
      </c>
    </row>
    <row r="41" spans="1:19" s="20" customFormat="1" ht="14.25">
      <c r="A41" s="48"/>
      <c r="B41" s="48"/>
      <c r="C41" s="11" t="s">
        <v>89</v>
      </c>
      <c r="D41" s="11" t="s">
        <v>90</v>
      </c>
      <c r="E41" s="10" t="s">
        <v>16</v>
      </c>
      <c r="F41" s="10">
        <v>2</v>
      </c>
      <c r="G41" s="10">
        <v>30</v>
      </c>
      <c r="H41" s="10"/>
      <c r="I41" s="10">
        <v>30</v>
      </c>
      <c r="J41" s="10"/>
      <c r="K41" s="10">
        <v>2</v>
      </c>
      <c r="L41" s="10"/>
      <c r="M41" s="10"/>
      <c r="N41" s="10"/>
      <c r="O41" s="10"/>
      <c r="P41" s="10"/>
      <c r="Q41" s="10"/>
      <c r="R41" s="10"/>
      <c r="S41" s="10" t="s">
        <v>17</v>
      </c>
    </row>
    <row r="42" spans="1:19" s="20" customFormat="1" ht="14.25" customHeight="1">
      <c r="A42" s="48"/>
      <c r="B42" s="48"/>
      <c r="C42" s="50" t="s">
        <v>91</v>
      </c>
      <c r="D42" s="51"/>
      <c r="E42" s="52"/>
      <c r="F42" s="10">
        <f>SUM(F33:F41)</f>
        <v>18</v>
      </c>
      <c r="G42" s="10">
        <f aca="true" t="shared" si="7" ref="G42:R42">SUM(G33:G41)</f>
        <v>294</v>
      </c>
      <c r="H42" s="10">
        <f t="shared" si="7"/>
        <v>132</v>
      </c>
      <c r="I42" s="10">
        <f t="shared" si="7"/>
        <v>162</v>
      </c>
      <c r="J42" s="10">
        <f t="shared" si="7"/>
        <v>0</v>
      </c>
      <c r="K42" s="10">
        <f t="shared" si="7"/>
        <v>6</v>
      </c>
      <c r="L42" s="10">
        <f t="shared" si="7"/>
        <v>4</v>
      </c>
      <c r="M42" s="10">
        <f t="shared" si="7"/>
        <v>4</v>
      </c>
      <c r="N42" s="10">
        <f t="shared" si="7"/>
        <v>4</v>
      </c>
      <c r="O42" s="10">
        <f t="shared" si="7"/>
        <v>0</v>
      </c>
      <c r="P42" s="10">
        <f t="shared" si="7"/>
        <v>0</v>
      </c>
      <c r="Q42" s="10">
        <f t="shared" si="7"/>
        <v>0</v>
      </c>
      <c r="R42" s="10">
        <f t="shared" si="7"/>
        <v>0</v>
      </c>
      <c r="S42" s="13"/>
    </row>
    <row r="43" spans="1:19" s="20" customFormat="1" ht="14.25">
      <c r="A43" s="48"/>
      <c r="B43" s="48" t="s">
        <v>92</v>
      </c>
      <c r="C43" s="15" t="s">
        <v>93</v>
      </c>
      <c r="D43" s="15" t="s">
        <v>94</v>
      </c>
      <c r="E43" s="10" t="s">
        <v>16</v>
      </c>
      <c r="F43" s="10">
        <v>3</v>
      </c>
      <c r="G43" s="10">
        <v>45</v>
      </c>
      <c r="H43" s="10">
        <v>5</v>
      </c>
      <c r="I43" s="10">
        <v>40</v>
      </c>
      <c r="J43" s="10"/>
      <c r="K43" s="10">
        <v>3</v>
      </c>
      <c r="L43" s="10"/>
      <c r="M43" s="10"/>
      <c r="N43" s="10"/>
      <c r="O43" s="10"/>
      <c r="P43" s="10"/>
      <c r="Q43" s="10"/>
      <c r="R43" s="10"/>
      <c r="S43" s="10" t="s">
        <v>17</v>
      </c>
    </row>
    <row r="44" spans="1:19" s="20" customFormat="1" ht="14.25">
      <c r="A44" s="48"/>
      <c r="B44" s="48"/>
      <c r="C44" s="15" t="s">
        <v>95</v>
      </c>
      <c r="D44" s="15" t="s">
        <v>96</v>
      </c>
      <c r="E44" s="10" t="s">
        <v>16</v>
      </c>
      <c r="F44" s="10">
        <v>3</v>
      </c>
      <c r="G44" s="10">
        <v>45</v>
      </c>
      <c r="H44" s="10">
        <v>5</v>
      </c>
      <c r="I44" s="10">
        <v>40</v>
      </c>
      <c r="J44" s="10"/>
      <c r="K44" s="10">
        <v>3</v>
      </c>
      <c r="L44" s="10"/>
      <c r="M44" s="10"/>
      <c r="N44" s="10"/>
      <c r="O44" s="10"/>
      <c r="P44" s="10"/>
      <c r="Q44" s="10"/>
      <c r="R44" s="10"/>
      <c r="S44" s="10" t="s">
        <v>17</v>
      </c>
    </row>
    <row r="45" spans="1:19" s="20" customFormat="1" ht="14.25">
      <c r="A45" s="48"/>
      <c r="B45" s="48"/>
      <c r="C45" s="15" t="s">
        <v>97</v>
      </c>
      <c r="D45" s="15" t="s">
        <v>98</v>
      </c>
      <c r="E45" s="10" t="s">
        <v>16</v>
      </c>
      <c r="F45" s="10">
        <v>2</v>
      </c>
      <c r="G45" s="10">
        <v>30</v>
      </c>
      <c r="H45" s="10">
        <v>30</v>
      </c>
      <c r="I45" s="10"/>
      <c r="J45" s="10"/>
      <c r="K45" s="10">
        <v>2</v>
      </c>
      <c r="L45" s="10"/>
      <c r="M45" s="10"/>
      <c r="N45" s="10"/>
      <c r="O45" s="28"/>
      <c r="P45" s="10"/>
      <c r="Q45" s="10"/>
      <c r="R45" s="10"/>
      <c r="S45" s="10" t="s">
        <v>17</v>
      </c>
    </row>
    <row r="46" spans="1:19" s="20" customFormat="1" ht="14.25">
      <c r="A46" s="48"/>
      <c r="B46" s="48"/>
      <c r="C46" s="15" t="s">
        <v>99</v>
      </c>
      <c r="D46" s="15" t="s">
        <v>100</v>
      </c>
      <c r="E46" s="10" t="s">
        <v>16</v>
      </c>
      <c r="F46" s="10">
        <v>2</v>
      </c>
      <c r="G46" s="10">
        <v>30</v>
      </c>
      <c r="H46" s="10">
        <v>30</v>
      </c>
      <c r="I46" s="10"/>
      <c r="J46" s="10"/>
      <c r="K46" s="10">
        <v>2</v>
      </c>
      <c r="L46" s="10"/>
      <c r="M46" s="10"/>
      <c r="N46" s="10"/>
      <c r="O46" s="28"/>
      <c r="P46" s="10"/>
      <c r="Q46" s="10"/>
      <c r="R46" s="10"/>
      <c r="S46" s="10" t="s">
        <v>17</v>
      </c>
    </row>
    <row r="47" spans="1:19" s="20" customFormat="1" ht="14.25">
      <c r="A47" s="48"/>
      <c r="B47" s="48"/>
      <c r="C47" s="15" t="s">
        <v>101</v>
      </c>
      <c r="D47" s="15" t="s">
        <v>102</v>
      </c>
      <c r="E47" s="10" t="s">
        <v>16</v>
      </c>
      <c r="F47" s="10">
        <v>2</v>
      </c>
      <c r="G47" s="10">
        <v>34</v>
      </c>
      <c r="H47" s="10">
        <v>5</v>
      </c>
      <c r="I47" s="10">
        <v>29</v>
      </c>
      <c r="J47" s="10"/>
      <c r="K47" s="10"/>
      <c r="L47" s="10">
        <v>2</v>
      </c>
      <c r="M47" s="10"/>
      <c r="N47" s="10"/>
      <c r="O47" s="28"/>
      <c r="P47" s="10"/>
      <c r="Q47" s="10"/>
      <c r="R47" s="10"/>
      <c r="S47" s="10" t="s">
        <v>17</v>
      </c>
    </row>
    <row r="48" spans="1:19" s="20" customFormat="1" ht="14.25">
      <c r="A48" s="48"/>
      <c r="B48" s="48"/>
      <c r="C48" s="15" t="s">
        <v>103</v>
      </c>
      <c r="D48" s="15" t="s">
        <v>104</v>
      </c>
      <c r="E48" s="10" t="s">
        <v>16</v>
      </c>
      <c r="F48" s="10">
        <v>2</v>
      </c>
      <c r="G48" s="10">
        <v>34</v>
      </c>
      <c r="H48" s="10">
        <v>5</v>
      </c>
      <c r="I48" s="10">
        <v>29</v>
      </c>
      <c r="J48" s="10"/>
      <c r="K48" s="10"/>
      <c r="L48" s="10">
        <v>2</v>
      </c>
      <c r="M48" s="10"/>
      <c r="N48" s="10"/>
      <c r="O48" s="28"/>
      <c r="P48" s="10"/>
      <c r="Q48" s="10"/>
      <c r="R48" s="10"/>
      <c r="S48" s="10" t="s">
        <v>17</v>
      </c>
    </row>
    <row r="49" spans="1:19" s="20" customFormat="1" ht="14.25">
      <c r="A49" s="48"/>
      <c r="B49" s="48"/>
      <c r="C49" s="15" t="s">
        <v>105</v>
      </c>
      <c r="D49" s="15" t="s">
        <v>106</v>
      </c>
      <c r="E49" s="10" t="s">
        <v>16</v>
      </c>
      <c r="F49" s="10">
        <v>5</v>
      </c>
      <c r="G49" s="10">
        <v>85</v>
      </c>
      <c r="H49" s="10"/>
      <c r="I49" s="10"/>
      <c r="J49" s="10">
        <v>85</v>
      </c>
      <c r="K49" s="10"/>
      <c r="L49" s="10">
        <v>5</v>
      </c>
      <c r="M49" s="10"/>
      <c r="N49" s="10"/>
      <c r="O49" s="28"/>
      <c r="P49" s="10"/>
      <c r="Q49" s="10"/>
      <c r="R49" s="10"/>
      <c r="S49" s="10" t="s">
        <v>24</v>
      </c>
    </row>
    <row r="50" spans="1:19" s="20" customFormat="1" ht="14.25">
      <c r="A50" s="48"/>
      <c r="B50" s="48"/>
      <c r="C50" s="15" t="s">
        <v>107</v>
      </c>
      <c r="D50" s="15" t="s">
        <v>108</v>
      </c>
      <c r="E50" s="10" t="s">
        <v>16</v>
      </c>
      <c r="F50" s="10">
        <v>2</v>
      </c>
      <c r="G50" s="10">
        <v>34</v>
      </c>
      <c r="H50" s="10">
        <v>5</v>
      </c>
      <c r="I50" s="10">
        <v>29</v>
      </c>
      <c r="J50" s="10"/>
      <c r="K50" s="10"/>
      <c r="L50" s="10">
        <v>2</v>
      </c>
      <c r="M50" s="10"/>
      <c r="N50" s="10"/>
      <c r="O50" s="28"/>
      <c r="P50" s="10"/>
      <c r="Q50" s="10"/>
      <c r="R50" s="10"/>
      <c r="S50" s="10" t="s">
        <v>24</v>
      </c>
    </row>
    <row r="51" spans="1:19" s="20" customFormat="1" ht="14.25">
      <c r="A51" s="48"/>
      <c r="B51" s="48"/>
      <c r="C51" s="15" t="s">
        <v>109</v>
      </c>
      <c r="D51" s="15" t="s">
        <v>212</v>
      </c>
      <c r="E51" s="10" t="s">
        <v>16</v>
      </c>
      <c r="F51" s="10">
        <v>2</v>
      </c>
      <c r="G51" s="10">
        <v>34</v>
      </c>
      <c r="H51" s="10">
        <v>10</v>
      </c>
      <c r="I51" s="10">
        <v>24</v>
      </c>
      <c r="J51" s="10"/>
      <c r="K51" s="10"/>
      <c r="L51" s="10">
        <v>2</v>
      </c>
      <c r="M51" s="10"/>
      <c r="N51" s="10"/>
      <c r="O51" s="28"/>
      <c r="P51" s="10"/>
      <c r="Q51" s="10"/>
      <c r="R51" s="10"/>
      <c r="S51" s="10" t="s">
        <v>17</v>
      </c>
    </row>
    <row r="52" spans="1:19" s="20" customFormat="1" ht="14.25">
      <c r="A52" s="48"/>
      <c r="B52" s="48"/>
      <c r="C52" s="15" t="s">
        <v>110</v>
      </c>
      <c r="D52" s="15" t="s">
        <v>111</v>
      </c>
      <c r="E52" s="10" t="s">
        <v>16</v>
      </c>
      <c r="F52" s="25">
        <v>3</v>
      </c>
      <c r="G52" s="25">
        <v>51</v>
      </c>
      <c r="H52" s="10">
        <v>8</v>
      </c>
      <c r="I52" s="10">
        <v>43</v>
      </c>
      <c r="J52" s="10"/>
      <c r="K52" s="10"/>
      <c r="L52" s="10"/>
      <c r="M52" s="10">
        <v>3</v>
      </c>
      <c r="N52" s="10"/>
      <c r="O52" s="28"/>
      <c r="P52" s="10"/>
      <c r="Q52" s="10"/>
      <c r="R52" s="10"/>
      <c r="S52" s="10" t="s">
        <v>17</v>
      </c>
    </row>
    <row r="53" spans="1:19" s="20" customFormat="1" ht="14.25">
      <c r="A53" s="48"/>
      <c r="B53" s="48"/>
      <c r="C53" s="15" t="s">
        <v>112</v>
      </c>
      <c r="D53" s="15" t="s">
        <v>113</v>
      </c>
      <c r="E53" s="10" t="s">
        <v>16</v>
      </c>
      <c r="F53" s="10">
        <v>2</v>
      </c>
      <c r="G53" s="10">
        <v>34</v>
      </c>
      <c r="H53" s="10">
        <v>5</v>
      </c>
      <c r="I53" s="10">
        <v>29</v>
      </c>
      <c r="J53" s="10"/>
      <c r="K53" s="10"/>
      <c r="L53" s="10"/>
      <c r="M53" s="10">
        <v>2</v>
      </c>
      <c r="N53" s="10"/>
      <c r="O53" s="28"/>
      <c r="P53" s="10"/>
      <c r="Q53" s="10"/>
      <c r="R53" s="10"/>
      <c r="S53" s="10" t="s">
        <v>17</v>
      </c>
    </row>
    <row r="54" spans="1:19" s="20" customFormat="1" ht="14.25">
      <c r="A54" s="48"/>
      <c r="B54" s="48"/>
      <c r="C54" s="15" t="s">
        <v>114</v>
      </c>
      <c r="D54" s="15" t="s">
        <v>115</v>
      </c>
      <c r="E54" s="10" t="s">
        <v>16</v>
      </c>
      <c r="F54" s="26">
        <v>2</v>
      </c>
      <c r="G54" s="26">
        <v>34</v>
      </c>
      <c r="H54" s="26">
        <v>5</v>
      </c>
      <c r="I54" s="26">
        <v>29</v>
      </c>
      <c r="J54" s="26"/>
      <c r="K54" s="26"/>
      <c r="L54" s="26"/>
      <c r="M54" s="26">
        <v>2</v>
      </c>
      <c r="N54" s="26"/>
      <c r="O54" s="29"/>
      <c r="P54" s="26"/>
      <c r="Q54" s="26"/>
      <c r="R54" s="26"/>
      <c r="S54" s="26" t="s">
        <v>17</v>
      </c>
    </row>
    <row r="55" spans="1:19" s="20" customFormat="1" ht="14.25">
      <c r="A55" s="48"/>
      <c r="B55" s="48"/>
      <c r="C55" s="15" t="s">
        <v>116</v>
      </c>
      <c r="D55" s="15" t="s">
        <v>117</v>
      </c>
      <c r="E55" s="10" t="s">
        <v>16</v>
      </c>
      <c r="F55" s="10">
        <v>2</v>
      </c>
      <c r="G55" s="10">
        <v>34</v>
      </c>
      <c r="H55" s="26">
        <v>5</v>
      </c>
      <c r="I55" s="26">
        <v>29</v>
      </c>
      <c r="J55" s="26"/>
      <c r="K55" s="26"/>
      <c r="L55" s="26"/>
      <c r="M55" s="26">
        <v>2</v>
      </c>
      <c r="N55" s="26"/>
      <c r="O55" s="29"/>
      <c r="P55" s="26"/>
      <c r="Q55" s="26"/>
      <c r="R55" s="26"/>
      <c r="S55" s="10" t="s">
        <v>24</v>
      </c>
    </row>
    <row r="56" spans="1:19" s="20" customFormat="1" ht="14.25">
      <c r="A56" s="48"/>
      <c r="B56" s="48"/>
      <c r="C56" s="15" t="s">
        <v>118</v>
      </c>
      <c r="D56" s="15" t="s">
        <v>119</v>
      </c>
      <c r="E56" s="10" t="s">
        <v>16</v>
      </c>
      <c r="F56" s="10">
        <v>2</v>
      </c>
      <c r="G56" s="10">
        <v>34</v>
      </c>
      <c r="H56" s="10">
        <v>34</v>
      </c>
      <c r="I56" s="10"/>
      <c r="J56" s="10"/>
      <c r="K56" s="10"/>
      <c r="L56" s="10"/>
      <c r="M56" s="10">
        <v>2</v>
      </c>
      <c r="N56" s="10"/>
      <c r="O56" s="28"/>
      <c r="P56" s="10"/>
      <c r="Q56" s="10"/>
      <c r="R56" s="10"/>
      <c r="S56" s="10" t="s">
        <v>24</v>
      </c>
    </row>
    <row r="57" spans="1:19" s="20" customFormat="1" ht="14.25" customHeight="1">
      <c r="A57" s="48"/>
      <c r="B57" s="48"/>
      <c r="C57" s="50" t="s">
        <v>120</v>
      </c>
      <c r="D57" s="51"/>
      <c r="E57" s="52"/>
      <c r="F57" s="10">
        <f aca="true" t="shared" si="8" ref="F57:R57">SUM(F43:F56)</f>
        <v>34</v>
      </c>
      <c r="G57" s="10">
        <f t="shared" si="8"/>
        <v>558</v>
      </c>
      <c r="H57" s="10">
        <f t="shared" si="8"/>
        <v>152</v>
      </c>
      <c r="I57" s="10">
        <f t="shared" si="8"/>
        <v>321</v>
      </c>
      <c r="J57" s="10">
        <f t="shared" si="8"/>
        <v>85</v>
      </c>
      <c r="K57" s="10">
        <f t="shared" si="8"/>
        <v>10</v>
      </c>
      <c r="L57" s="10">
        <f t="shared" si="8"/>
        <v>13</v>
      </c>
      <c r="M57" s="10">
        <f t="shared" si="8"/>
        <v>11</v>
      </c>
      <c r="N57" s="10">
        <f t="shared" si="8"/>
        <v>0</v>
      </c>
      <c r="O57" s="10">
        <f t="shared" si="8"/>
        <v>0</v>
      </c>
      <c r="P57" s="10">
        <f t="shared" si="8"/>
        <v>0</v>
      </c>
      <c r="Q57" s="10">
        <f t="shared" si="8"/>
        <v>0</v>
      </c>
      <c r="R57" s="10">
        <f t="shared" si="8"/>
        <v>0</v>
      </c>
      <c r="S57" s="13"/>
    </row>
    <row r="58" spans="1:19" s="20" customFormat="1" ht="14.25" customHeight="1">
      <c r="A58" s="48"/>
      <c r="B58" s="45" t="s">
        <v>121</v>
      </c>
      <c r="C58" s="46"/>
      <c r="D58" s="46"/>
      <c r="E58" s="47"/>
      <c r="F58" s="10">
        <f>F42+F57</f>
        <v>52</v>
      </c>
      <c r="G58" s="10">
        <f aca="true" t="shared" si="9" ref="G58:R58">G42+G57</f>
        <v>852</v>
      </c>
      <c r="H58" s="10">
        <f t="shared" si="9"/>
        <v>284</v>
      </c>
      <c r="I58" s="10">
        <f t="shared" si="9"/>
        <v>483</v>
      </c>
      <c r="J58" s="10">
        <f t="shared" si="9"/>
        <v>85</v>
      </c>
      <c r="K58" s="10">
        <f t="shared" si="9"/>
        <v>16</v>
      </c>
      <c r="L58" s="10">
        <f t="shared" si="9"/>
        <v>17</v>
      </c>
      <c r="M58" s="10">
        <f t="shared" si="9"/>
        <v>15</v>
      </c>
      <c r="N58" s="10">
        <f t="shared" si="9"/>
        <v>4</v>
      </c>
      <c r="O58" s="10">
        <f t="shared" si="9"/>
        <v>0</v>
      </c>
      <c r="P58" s="10">
        <f t="shared" si="9"/>
        <v>0</v>
      </c>
      <c r="Q58" s="10">
        <f t="shared" si="9"/>
        <v>0</v>
      </c>
      <c r="R58" s="10">
        <f t="shared" si="9"/>
        <v>0</v>
      </c>
      <c r="S58" s="13"/>
    </row>
    <row r="59" spans="1:19" s="20" customFormat="1" ht="14.25">
      <c r="A59" s="48" t="s">
        <v>122</v>
      </c>
      <c r="B59" s="48" t="s">
        <v>123</v>
      </c>
      <c r="C59" s="15" t="s">
        <v>124</v>
      </c>
      <c r="D59" s="15" t="s">
        <v>125</v>
      </c>
      <c r="E59" s="10" t="s">
        <v>16</v>
      </c>
      <c r="F59" s="27">
        <v>2</v>
      </c>
      <c r="G59" s="27">
        <v>34</v>
      </c>
      <c r="H59" s="27">
        <v>20</v>
      </c>
      <c r="I59" s="27">
        <v>14</v>
      </c>
      <c r="J59" s="27"/>
      <c r="K59" s="27"/>
      <c r="L59" s="27"/>
      <c r="M59" s="27">
        <v>2</v>
      </c>
      <c r="N59" s="27"/>
      <c r="O59" s="30"/>
      <c r="P59" s="27"/>
      <c r="Q59" s="27"/>
      <c r="R59" s="27"/>
      <c r="S59" s="27" t="s">
        <v>17</v>
      </c>
    </row>
    <row r="60" spans="1:19" s="20" customFormat="1" ht="14.25">
      <c r="A60" s="48"/>
      <c r="B60" s="48"/>
      <c r="C60" s="15" t="s">
        <v>126</v>
      </c>
      <c r="D60" s="15" t="s">
        <v>127</v>
      </c>
      <c r="E60" s="10" t="s">
        <v>16</v>
      </c>
      <c r="F60" s="10">
        <v>2</v>
      </c>
      <c r="G60" s="10">
        <v>34</v>
      </c>
      <c r="H60" s="10">
        <v>5</v>
      </c>
      <c r="I60" s="10">
        <v>29</v>
      </c>
      <c r="J60" s="10"/>
      <c r="K60" s="10"/>
      <c r="L60" s="10"/>
      <c r="M60" s="10"/>
      <c r="N60" s="10">
        <v>2</v>
      </c>
      <c r="O60" s="28"/>
      <c r="P60" s="10"/>
      <c r="Q60" s="10"/>
      <c r="R60" s="10"/>
      <c r="S60" s="10" t="s">
        <v>17</v>
      </c>
    </row>
    <row r="61" spans="1:19" s="20" customFormat="1" ht="14.25">
      <c r="A61" s="48"/>
      <c r="B61" s="48"/>
      <c r="C61" s="15" t="s">
        <v>128</v>
      </c>
      <c r="D61" s="15" t="s">
        <v>129</v>
      </c>
      <c r="E61" s="10" t="s">
        <v>16</v>
      </c>
      <c r="F61" s="27">
        <v>2</v>
      </c>
      <c r="G61" s="27">
        <v>34</v>
      </c>
      <c r="H61" s="27">
        <v>5</v>
      </c>
      <c r="I61" s="27">
        <v>29</v>
      </c>
      <c r="J61" s="27"/>
      <c r="K61" s="27"/>
      <c r="L61" s="27"/>
      <c r="M61" s="27"/>
      <c r="N61" s="27">
        <v>2</v>
      </c>
      <c r="O61" s="30"/>
      <c r="P61" s="27"/>
      <c r="Q61" s="27"/>
      <c r="R61" s="27"/>
      <c r="S61" s="27" t="s">
        <v>17</v>
      </c>
    </row>
    <row r="62" spans="1:19" s="20" customFormat="1" ht="14.25">
      <c r="A62" s="48"/>
      <c r="B62" s="48"/>
      <c r="C62" s="15" t="s">
        <v>130</v>
      </c>
      <c r="D62" s="15" t="s">
        <v>131</v>
      </c>
      <c r="E62" s="10" t="s">
        <v>16</v>
      </c>
      <c r="F62" s="10">
        <v>3</v>
      </c>
      <c r="G62" s="10">
        <v>51</v>
      </c>
      <c r="H62" s="10">
        <v>20</v>
      </c>
      <c r="I62" s="10">
        <v>31</v>
      </c>
      <c r="J62" s="10"/>
      <c r="K62" s="10"/>
      <c r="L62" s="10"/>
      <c r="M62" s="10"/>
      <c r="N62" s="10">
        <v>3</v>
      </c>
      <c r="O62" s="28"/>
      <c r="P62" s="10"/>
      <c r="Q62" s="10"/>
      <c r="R62" s="10"/>
      <c r="S62" s="10" t="s">
        <v>17</v>
      </c>
    </row>
    <row r="63" spans="1:19" s="20" customFormat="1" ht="14.25">
      <c r="A63" s="48"/>
      <c r="B63" s="48"/>
      <c r="C63" s="15" t="s">
        <v>132</v>
      </c>
      <c r="D63" s="15" t="s">
        <v>133</v>
      </c>
      <c r="E63" s="10" t="s">
        <v>16</v>
      </c>
      <c r="F63" s="10">
        <v>2</v>
      </c>
      <c r="G63" s="10">
        <v>34</v>
      </c>
      <c r="H63" s="10">
        <v>10</v>
      </c>
      <c r="I63" s="10">
        <v>24</v>
      </c>
      <c r="J63" s="10"/>
      <c r="K63" s="10"/>
      <c r="L63" s="10"/>
      <c r="M63" s="10"/>
      <c r="N63" s="10">
        <v>2</v>
      </c>
      <c r="O63" s="28"/>
      <c r="P63" s="10"/>
      <c r="Q63" s="10"/>
      <c r="R63" s="10"/>
      <c r="S63" s="10" t="s">
        <v>17</v>
      </c>
    </row>
    <row r="64" spans="1:19" s="20" customFormat="1" ht="14.25">
      <c r="A64" s="48"/>
      <c r="B64" s="48"/>
      <c r="C64" s="15" t="s">
        <v>134</v>
      </c>
      <c r="D64" s="15" t="s">
        <v>135</v>
      </c>
      <c r="E64" s="10" t="s">
        <v>16</v>
      </c>
      <c r="F64" s="10">
        <v>2</v>
      </c>
      <c r="G64" s="10">
        <v>34</v>
      </c>
      <c r="H64" s="10">
        <v>10</v>
      </c>
      <c r="I64" s="10">
        <v>24</v>
      </c>
      <c r="J64" s="10"/>
      <c r="K64" s="10"/>
      <c r="L64" s="10"/>
      <c r="M64" s="10"/>
      <c r="N64" s="10">
        <v>2</v>
      </c>
      <c r="O64" s="28"/>
      <c r="P64" s="10"/>
      <c r="Q64" s="10"/>
      <c r="R64" s="10"/>
      <c r="S64" s="10" t="s">
        <v>17</v>
      </c>
    </row>
    <row r="65" spans="1:19" s="20" customFormat="1" ht="14.25">
      <c r="A65" s="48"/>
      <c r="B65" s="48"/>
      <c r="C65" s="15" t="s">
        <v>136</v>
      </c>
      <c r="D65" s="15" t="s">
        <v>137</v>
      </c>
      <c r="E65" s="10" t="s">
        <v>16</v>
      </c>
      <c r="F65" s="26">
        <v>4</v>
      </c>
      <c r="G65" s="26">
        <v>68</v>
      </c>
      <c r="H65" s="26">
        <v>10</v>
      </c>
      <c r="I65" s="26">
        <v>58</v>
      </c>
      <c r="J65" s="26"/>
      <c r="K65" s="26"/>
      <c r="L65" s="26"/>
      <c r="M65" s="26"/>
      <c r="N65" s="31"/>
      <c r="O65" s="26">
        <v>4</v>
      </c>
      <c r="P65" s="26"/>
      <c r="Q65" s="26"/>
      <c r="R65" s="31"/>
      <c r="S65" s="10" t="s">
        <v>17</v>
      </c>
    </row>
    <row r="66" spans="1:19" s="20" customFormat="1" ht="14.25">
      <c r="A66" s="48"/>
      <c r="B66" s="48"/>
      <c r="C66" s="15" t="s">
        <v>138</v>
      </c>
      <c r="D66" s="15" t="s">
        <v>139</v>
      </c>
      <c r="E66" s="10" t="s">
        <v>16</v>
      </c>
      <c r="F66" s="17">
        <v>2</v>
      </c>
      <c r="G66" s="17">
        <v>34</v>
      </c>
      <c r="H66" s="27">
        <v>5</v>
      </c>
      <c r="I66" s="27">
        <v>29</v>
      </c>
      <c r="J66" s="10"/>
      <c r="K66" s="10"/>
      <c r="L66" s="10"/>
      <c r="M66" s="10"/>
      <c r="N66" s="11"/>
      <c r="O66" s="10">
        <v>2</v>
      </c>
      <c r="P66" s="10"/>
      <c r="Q66" s="10"/>
      <c r="R66" s="11"/>
      <c r="S66" s="10" t="s">
        <v>17</v>
      </c>
    </row>
    <row r="67" spans="1:19" s="20" customFormat="1" ht="14.25">
      <c r="A67" s="48"/>
      <c r="B67" s="48"/>
      <c r="C67" s="15" t="s">
        <v>140</v>
      </c>
      <c r="D67" s="15" t="s">
        <v>141</v>
      </c>
      <c r="E67" s="10" t="s">
        <v>16</v>
      </c>
      <c r="F67" s="27">
        <v>2</v>
      </c>
      <c r="G67" s="27">
        <v>34</v>
      </c>
      <c r="H67" s="27">
        <v>5</v>
      </c>
      <c r="I67" s="27">
        <v>29</v>
      </c>
      <c r="J67" s="27"/>
      <c r="K67" s="27"/>
      <c r="L67" s="27"/>
      <c r="M67" s="27"/>
      <c r="N67" s="27"/>
      <c r="O67" s="27">
        <v>2</v>
      </c>
      <c r="P67" s="27"/>
      <c r="Q67" s="27"/>
      <c r="R67" s="33"/>
      <c r="S67" s="10" t="s">
        <v>24</v>
      </c>
    </row>
    <row r="68" spans="1:19" s="20" customFormat="1" ht="14.25">
      <c r="A68" s="48"/>
      <c r="B68" s="48"/>
      <c r="C68" s="15" t="s">
        <v>142</v>
      </c>
      <c r="D68" s="15" t="s">
        <v>143</v>
      </c>
      <c r="E68" s="10" t="s">
        <v>16</v>
      </c>
      <c r="F68" s="10">
        <v>3</v>
      </c>
      <c r="G68" s="10">
        <v>51</v>
      </c>
      <c r="H68" s="10">
        <v>10</v>
      </c>
      <c r="I68" s="10">
        <v>41</v>
      </c>
      <c r="J68" s="10"/>
      <c r="K68" s="10"/>
      <c r="L68" s="10"/>
      <c r="M68" s="10"/>
      <c r="N68" s="10"/>
      <c r="O68" s="10">
        <v>3</v>
      </c>
      <c r="P68" s="10"/>
      <c r="Q68" s="10"/>
      <c r="R68" s="11"/>
      <c r="S68" s="10" t="s">
        <v>17</v>
      </c>
    </row>
    <row r="69" spans="1:19" s="20" customFormat="1" ht="14.25">
      <c r="A69" s="48"/>
      <c r="B69" s="48"/>
      <c r="C69" s="15" t="s">
        <v>144</v>
      </c>
      <c r="D69" s="15" t="s">
        <v>145</v>
      </c>
      <c r="E69" s="10" t="s">
        <v>16</v>
      </c>
      <c r="F69" s="10">
        <v>3</v>
      </c>
      <c r="G69" s="10">
        <v>51</v>
      </c>
      <c r="H69" s="10">
        <v>10</v>
      </c>
      <c r="I69" s="10">
        <v>41</v>
      </c>
      <c r="J69" s="10"/>
      <c r="K69" s="11"/>
      <c r="L69" s="11"/>
      <c r="M69" s="11"/>
      <c r="N69" s="11"/>
      <c r="O69" s="10"/>
      <c r="P69" s="10">
        <v>3</v>
      </c>
      <c r="Q69" s="10"/>
      <c r="R69" s="11"/>
      <c r="S69" s="10" t="s">
        <v>17</v>
      </c>
    </row>
    <row r="70" spans="1:19" s="20" customFormat="1" ht="14.25">
      <c r="A70" s="48"/>
      <c r="B70" s="48"/>
      <c r="C70" s="15" t="s">
        <v>146</v>
      </c>
      <c r="D70" s="15" t="s">
        <v>147</v>
      </c>
      <c r="E70" s="10" t="s">
        <v>16</v>
      </c>
      <c r="F70" s="26">
        <v>2</v>
      </c>
      <c r="G70" s="26">
        <v>34</v>
      </c>
      <c r="H70" s="26">
        <v>10</v>
      </c>
      <c r="I70" s="26">
        <v>24</v>
      </c>
      <c r="J70" s="26"/>
      <c r="K70" s="26"/>
      <c r="L70" s="26"/>
      <c r="M70" s="26"/>
      <c r="N70" s="26"/>
      <c r="O70" s="26"/>
      <c r="P70" s="26">
        <v>2</v>
      </c>
      <c r="Q70" s="26"/>
      <c r="R70" s="26"/>
      <c r="S70" s="10" t="s">
        <v>17</v>
      </c>
    </row>
    <row r="71" spans="1:19" s="20" customFormat="1" ht="14.25" customHeight="1">
      <c r="A71" s="48"/>
      <c r="B71" s="48"/>
      <c r="C71" s="50" t="s">
        <v>148</v>
      </c>
      <c r="D71" s="51"/>
      <c r="E71" s="52"/>
      <c r="F71" s="10">
        <f>SUM(F59:F70)</f>
        <v>29</v>
      </c>
      <c r="G71" s="10">
        <f aca="true" t="shared" si="10" ref="G71:R71">SUM(G59:G70)</f>
        <v>493</v>
      </c>
      <c r="H71" s="10">
        <f t="shared" si="10"/>
        <v>120</v>
      </c>
      <c r="I71" s="10">
        <f t="shared" si="10"/>
        <v>373</v>
      </c>
      <c r="J71" s="10">
        <f t="shared" si="10"/>
        <v>0</v>
      </c>
      <c r="K71" s="10">
        <f t="shared" si="10"/>
        <v>0</v>
      </c>
      <c r="L71" s="10">
        <f t="shared" si="10"/>
        <v>0</v>
      </c>
      <c r="M71" s="10">
        <f t="shared" si="10"/>
        <v>2</v>
      </c>
      <c r="N71" s="10">
        <f t="shared" si="10"/>
        <v>11</v>
      </c>
      <c r="O71" s="10">
        <f t="shared" si="10"/>
        <v>11</v>
      </c>
      <c r="P71" s="10">
        <f t="shared" si="10"/>
        <v>5</v>
      </c>
      <c r="Q71" s="10">
        <f t="shared" si="10"/>
        <v>0</v>
      </c>
      <c r="R71" s="10">
        <f t="shared" si="10"/>
        <v>0</v>
      </c>
      <c r="S71" s="13"/>
    </row>
    <row r="72" spans="1:19" s="20" customFormat="1" ht="14.25">
      <c r="A72" s="48"/>
      <c r="B72" s="48" t="s">
        <v>149</v>
      </c>
      <c r="C72" s="15" t="s">
        <v>150</v>
      </c>
      <c r="D72" s="15" t="s">
        <v>151</v>
      </c>
      <c r="E72" s="10" t="s">
        <v>16</v>
      </c>
      <c r="F72" s="10">
        <v>2</v>
      </c>
      <c r="G72" s="10">
        <v>34</v>
      </c>
      <c r="H72" s="10">
        <v>5</v>
      </c>
      <c r="I72" s="10">
        <v>29</v>
      </c>
      <c r="J72" s="10"/>
      <c r="K72" s="10"/>
      <c r="L72" s="10"/>
      <c r="M72" s="10"/>
      <c r="O72" s="10">
        <v>2</v>
      </c>
      <c r="Q72" s="10"/>
      <c r="R72" s="11"/>
      <c r="S72" s="10" t="s">
        <v>24</v>
      </c>
    </row>
    <row r="73" spans="1:19" s="20" customFormat="1" ht="14.25">
      <c r="A73" s="48"/>
      <c r="B73" s="48"/>
      <c r="C73" s="15" t="s">
        <v>152</v>
      </c>
      <c r="D73" s="15" t="s">
        <v>153</v>
      </c>
      <c r="E73" s="10" t="s">
        <v>16</v>
      </c>
      <c r="F73" s="10">
        <v>2</v>
      </c>
      <c r="G73" s="10">
        <v>34</v>
      </c>
      <c r="H73" s="10">
        <v>5</v>
      </c>
      <c r="I73" s="10">
        <v>29</v>
      </c>
      <c r="J73" s="10"/>
      <c r="K73" s="11"/>
      <c r="L73" s="11"/>
      <c r="M73" s="11"/>
      <c r="N73" s="11"/>
      <c r="O73" s="10">
        <v>2</v>
      </c>
      <c r="Q73" s="10"/>
      <c r="R73" s="11"/>
      <c r="S73" s="10" t="s">
        <v>24</v>
      </c>
    </row>
    <row r="74" spans="1:19" s="20" customFormat="1" ht="14.25">
      <c r="A74" s="48"/>
      <c r="B74" s="48"/>
      <c r="C74" s="15" t="s">
        <v>154</v>
      </c>
      <c r="D74" s="15" t="s">
        <v>155</v>
      </c>
      <c r="E74" s="10" t="s">
        <v>16</v>
      </c>
      <c r="F74" s="10">
        <v>2</v>
      </c>
      <c r="G74" s="10">
        <v>34</v>
      </c>
      <c r="H74" s="10">
        <v>5</v>
      </c>
      <c r="I74" s="10">
        <v>29</v>
      </c>
      <c r="J74" s="10"/>
      <c r="K74" s="10"/>
      <c r="L74" s="10"/>
      <c r="M74" s="10"/>
      <c r="N74" s="10"/>
      <c r="O74" s="32"/>
      <c r="P74" s="10">
        <v>2</v>
      </c>
      <c r="Q74" s="10"/>
      <c r="R74" s="10"/>
      <c r="S74" s="10" t="s">
        <v>24</v>
      </c>
    </row>
    <row r="75" spans="1:19" s="20" customFormat="1" ht="14.25">
      <c r="A75" s="48"/>
      <c r="B75" s="48"/>
      <c r="C75" s="15" t="s">
        <v>156</v>
      </c>
      <c r="D75" s="15" t="s">
        <v>157</v>
      </c>
      <c r="E75" s="10" t="s">
        <v>16</v>
      </c>
      <c r="F75" s="10">
        <v>2</v>
      </c>
      <c r="G75" s="10">
        <v>34</v>
      </c>
      <c r="H75" s="10">
        <v>5</v>
      </c>
      <c r="I75" s="10">
        <v>29</v>
      </c>
      <c r="J75" s="10"/>
      <c r="K75" s="10"/>
      <c r="L75" s="10"/>
      <c r="M75" s="10"/>
      <c r="N75" s="10"/>
      <c r="O75" s="10"/>
      <c r="P75" s="10"/>
      <c r="Q75" s="10">
        <v>2</v>
      </c>
      <c r="R75" s="11"/>
      <c r="S75" s="10" t="s">
        <v>24</v>
      </c>
    </row>
    <row r="76" spans="1:19" s="20" customFormat="1" ht="14.25">
      <c r="A76" s="48"/>
      <c r="B76" s="48"/>
      <c r="C76" s="15" t="s">
        <v>158</v>
      </c>
      <c r="D76" s="15" t="s">
        <v>159</v>
      </c>
      <c r="E76" s="10" t="s">
        <v>16</v>
      </c>
      <c r="F76" s="10">
        <v>5</v>
      </c>
      <c r="G76" s="10">
        <v>85</v>
      </c>
      <c r="H76" s="10"/>
      <c r="I76" s="10"/>
      <c r="J76" s="10">
        <v>85</v>
      </c>
      <c r="K76" s="10"/>
      <c r="L76" s="10"/>
      <c r="M76" s="10"/>
      <c r="N76" s="10"/>
      <c r="O76" s="10"/>
      <c r="P76" s="10">
        <v>5</v>
      </c>
      <c r="R76" s="11"/>
      <c r="S76" s="10" t="s">
        <v>24</v>
      </c>
    </row>
    <row r="77" spans="1:19" s="20" customFormat="1" ht="14.25">
      <c r="A77" s="48"/>
      <c r="B77" s="48"/>
      <c r="C77" s="15" t="s">
        <v>160</v>
      </c>
      <c r="D77" s="15" t="s">
        <v>161</v>
      </c>
      <c r="E77" s="10" t="s">
        <v>16</v>
      </c>
      <c r="F77" s="10">
        <v>2</v>
      </c>
      <c r="G77" s="10">
        <v>34</v>
      </c>
      <c r="H77" s="10"/>
      <c r="I77" s="10">
        <v>34</v>
      </c>
      <c r="J77" s="10">
        <v>34</v>
      </c>
      <c r="K77" s="10"/>
      <c r="L77" s="10"/>
      <c r="M77" s="10"/>
      <c r="N77" s="10"/>
      <c r="O77" s="10"/>
      <c r="P77" s="10">
        <v>2</v>
      </c>
      <c r="Q77" s="10"/>
      <c r="R77" s="10"/>
      <c r="S77" s="10" t="s">
        <v>24</v>
      </c>
    </row>
    <row r="78" spans="1:19" s="20" customFormat="1" ht="16.5" customHeight="1">
      <c r="A78" s="48"/>
      <c r="B78" s="48"/>
      <c r="C78" s="50" t="s">
        <v>162</v>
      </c>
      <c r="D78" s="51"/>
      <c r="E78" s="52"/>
      <c r="F78" s="10">
        <v>15</v>
      </c>
      <c r="G78" s="10">
        <f aca="true" t="shared" si="11" ref="G78:N78">SUM(G72:G72)</f>
        <v>34</v>
      </c>
      <c r="H78" s="10">
        <f t="shared" si="11"/>
        <v>5</v>
      </c>
      <c r="I78" s="10">
        <f t="shared" si="11"/>
        <v>29</v>
      </c>
      <c r="J78" s="10">
        <f t="shared" si="11"/>
        <v>0</v>
      </c>
      <c r="K78" s="10">
        <f t="shared" si="11"/>
        <v>0</v>
      </c>
      <c r="L78" s="10">
        <f t="shared" si="11"/>
        <v>0</v>
      </c>
      <c r="M78" s="10">
        <f t="shared" si="11"/>
        <v>0</v>
      </c>
      <c r="N78" s="10">
        <f t="shared" si="11"/>
        <v>0</v>
      </c>
      <c r="O78" s="10">
        <f>SUM(O72:O77)</f>
        <v>4</v>
      </c>
      <c r="P78" s="10">
        <f>SUM(P72:P77)</f>
        <v>9</v>
      </c>
      <c r="Q78" s="10">
        <f>SUM(Q72:Q77)</f>
        <v>2</v>
      </c>
      <c r="R78" s="10">
        <f>SUM(R72:R77)</f>
        <v>0</v>
      </c>
      <c r="S78" s="10"/>
    </row>
    <row r="79" spans="1:19" s="20" customFormat="1" ht="14.25" customHeight="1">
      <c r="A79" s="48"/>
      <c r="B79" s="53" t="s">
        <v>163</v>
      </c>
      <c r="C79" s="54"/>
      <c r="D79" s="54"/>
      <c r="E79" s="55"/>
      <c r="F79" s="10">
        <f>F71+F78</f>
        <v>44</v>
      </c>
      <c r="G79" s="10">
        <f aca="true" t="shared" si="12" ref="G79:R79">G71+G78</f>
        <v>527</v>
      </c>
      <c r="H79" s="10">
        <f t="shared" si="12"/>
        <v>125</v>
      </c>
      <c r="I79" s="10">
        <f t="shared" si="12"/>
        <v>402</v>
      </c>
      <c r="J79" s="10">
        <f t="shared" si="12"/>
        <v>0</v>
      </c>
      <c r="K79" s="10">
        <f t="shared" si="12"/>
        <v>0</v>
      </c>
      <c r="L79" s="10">
        <f t="shared" si="12"/>
        <v>0</v>
      </c>
      <c r="M79" s="10">
        <f t="shared" si="12"/>
        <v>2</v>
      </c>
      <c r="N79" s="10">
        <f t="shared" si="12"/>
        <v>11</v>
      </c>
      <c r="O79" s="10">
        <f t="shared" si="12"/>
        <v>15</v>
      </c>
      <c r="P79" s="10">
        <f t="shared" si="12"/>
        <v>14</v>
      </c>
      <c r="Q79" s="10">
        <f t="shared" si="12"/>
        <v>2</v>
      </c>
      <c r="R79" s="10">
        <f t="shared" si="12"/>
        <v>0</v>
      </c>
      <c r="S79" s="13"/>
    </row>
    <row r="80" spans="1:19" s="1" customFormat="1" ht="14.25">
      <c r="A80" s="38" t="s">
        <v>164</v>
      </c>
      <c r="B80" s="38" t="s">
        <v>165</v>
      </c>
      <c r="C80" s="14" t="s">
        <v>166</v>
      </c>
      <c r="D80" s="14" t="s">
        <v>167</v>
      </c>
      <c r="E80" s="5" t="s">
        <v>16</v>
      </c>
      <c r="F80" s="5">
        <v>1</v>
      </c>
      <c r="G80" s="5">
        <v>17</v>
      </c>
      <c r="H80" s="5">
        <v>17</v>
      </c>
      <c r="I80" s="5"/>
      <c r="J80" s="5"/>
      <c r="K80" s="5"/>
      <c r="L80" s="5"/>
      <c r="M80" s="5"/>
      <c r="N80" s="5"/>
      <c r="O80" s="5"/>
      <c r="P80" s="5">
        <v>1</v>
      </c>
      <c r="Q80" s="5"/>
      <c r="R80" s="5"/>
      <c r="S80" s="5" t="s">
        <v>24</v>
      </c>
    </row>
    <row r="81" spans="1:19" s="1" customFormat="1" ht="18" customHeight="1">
      <c r="A81" s="38"/>
      <c r="B81" s="38"/>
      <c r="C81" s="39" t="s">
        <v>168</v>
      </c>
      <c r="D81" s="40"/>
      <c r="E81" s="41"/>
      <c r="F81" s="36">
        <v>5</v>
      </c>
      <c r="G81" s="36">
        <f>H81+J81+I81</f>
        <v>0</v>
      </c>
      <c r="H81" s="36"/>
      <c r="I81" s="36"/>
      <c r="J81" s="36"/>
      <c r="K81" s="36"/>
      <c r="L81" s="36"/>
      <c r="M81" s="36"/>
      <c r="N81" s="36"/>
      <c r="O81" s="36"/>
      <c r="P81" s="36"/>
      <c r="Q81" s="36"/>
      <c r="R81" s="36"/>
      <c r="S81" s="36"/>
    </row>
    <row r="82" spans="1:19" s="1" customFormat="1" ht="14.25">
      <c r="A82" s="38"/>
      <c r="B82" s="5" t="s">
        <v>169</v>
      </c>
      <c r="C82" s="42"/>
      <c r="D82" s="43"/>
      <c r="E82" s="44"/>
      <c r="F82" s="37"/>
      <c r="G82" s="37"/>
      <c r="H82" s="37"/>
      <c r="I82" s="37"/>
      <c r="J82" s="37"/>
      <c r="K82" s="37"/>
      <c r="L82" s="37"/>
      <c r="M82" s="37"/>
      <c r="N82" s="37"/>
      <c r="O82" s="37"/>
      <c r="P82" s="37"/>
      <c r="Q82" s="37"/>
      <c r="R82" s="37"/>
      <c r="S82" s="37"/>
    </row>
    <row r="83" spans="1:19" s="1" customFormat="1" ht="18" customHeight="1">
      <c r="A83" s="38"/>
      <c r="B83" s="45" t="s">
        <v>170</v>
      </c>
      <c r="C83" s="46"/>
      <c r="D83" s="46"/>
      <c r="E83" s="47"/>
      <c r="F83" s="5">
        <v>6</v>
      </c>
      <c r="G83" s="5">
        <f>H83+J83+I83</f>
        <v>0</v>
      </c>
      <c r="H83" s="5"/>
      <c r="I83" s="5"/>
      <c r="J83" s="5"/>
      <c r="K83" s="6">
        <f aca="true" t="shared" si="13" ref="K83:R83">SUM(K80:K82)</f>
        <v>0</v>
      </c>
      <c r="L83" s="6">
        <f t="shared" si="13"/>
        <v>0</v>
      </c>
      <c r="M83" s="6">
        <f t="shared" si="13"/>
        <v>0</v>
      </c>
      <c r="N83" s="6">
        <f t="shared" si="13"/>
        <v>0</v>
      </c>
      <c r="O83" s="6">
        <f t="shared" si="13"/>
        <v>0</v>
      </c>
      <c r="P83" s="6">
        <f t="shared" si="13"/>
        <v>1</v>
      </c>
      <c r="Q83" s="6">
        <f t="shared" si="13"/>
        <v>0</v>
      </c>
      <c r="R83" s="6">
        <f t="shared" si="13"/>
        <v>0</v>
      </c>
      <c r="S83" s="6"/>
    </row>
    <row r="84" spans="1:19" s="1" customFormat="1" ht="14.25">
      <c r="A84" s="38" t="s">
        <v>171</v>
      </c>
      <c r="B84" s="38"/>
      <c r="C84" s="38"/>
      <c r="D84" s="14" t="s">
        <v>172</v>
      </c>
      <c r="E84" s="5" t="s">
        <v>16</v>
      </c>
      <c r="F84" s="5">
        <v>2</v>
      </c>
      <c r="G84" s="5">
        <v>30</v>
      </c>
      <c r="H84" s="5"/>
      <c r="I84" s="5"/>
      <c r="J84" s="5">
        <v>30</v>
      </c>
      <c r="K84" s="5">
        <v>2</v>
      </c>
      <c r="L84" s="5"/>
      <c r="M84" s="5"/>
      <c r="N84" s="5"/>
      <c r="O84" s="5"/>
      <c r="P84" s="5"/>
      <c r="Q84" s="5"/>
      <c r="R84" s="5"/>
      <c r="S84" s="5" t="s">
        <v>24</v>
      </c>
    </row>
    <row r="85" spans="1:19" s="1" customFormat="1" ht="14.25">
      <c r="A85" s="38"/>
      <c r="B85" s="38"/>
      <c r="C85" s="38"/>
      <c r="D85" s="14" t="s">
        <v>173</v>
      </c>
      <c r="E85" s="5" t="s">
        <v>16</v>
      </c>
      <c r="F85" s="5">
        <v>2</v>
      </c>
      <c r="G85" s="5">
        <v>34</v>
      </c>
      <c r="H85" s="5"/>
      <c r="I85" s="5"/>
      <c r="J85" s="5">
        <v>34</v>
      </c>
      <c r="K85" s="5"/>
      <c r="L85" s="5"/>
      <c r="M85" s="5"/>
      <c r="N85" s="5">
        <v>2</v>
      </c>
      <c r="O85" s="5"/>
      <c r="P85" s="5"/>
      <c r="Q85" s="5"/>
      <c r="R85" s="5"/>
      <c r="S85" s="5" t="s">
        <v>24</v>
      </c>
    </row>
    <row r="86" spans="1:19" s="1" customFormat="1" ht="14.25">
      <c r="A86" s="38"/>
      <c r="B86" s="38"/>
      <c r="C86" s="38"/>
      <c r="D86" s="14" t="s">
        <v>174</v>
      </c>
      <c r="E86" s="5" t="s">
        <v>16</v>
      </c>
      <c r="F86" s="5">
        <v>1</v>
      </c>
      <c r="G86" s="5">
        <v>17</v>
      </c>
      <c r="H86" s="5"/>
      <c r="I86" s="5"/>
      <c r="J86" s="5">
        <v>17</v>
      </c>
      <c r="K86" s="5"/>
      <c r="L86" s="5"/>
      <c r="M86" s="5"/>
      <c r="N86" s="5"/>
      <c r="O86" s="5"/>
      <c r="P86" s="5"/>
      <c r="Q86" s="5">
        <v>1</v>
      </c>
      <c r="R86" s="5"/>
      <c r="S86" s="5" t="s">
        <v>24</v>
      </c>
    </row>
    <row r="87" spans="1:19" s="1" customFormat="1" ht="14.25">
      <c r="A87" s="38"/>
      <c r="B87" s="38"/>
      <c r="C87" s="38"/>
      <c r="D87" s="14" t="s">
        <v>175</v>
      </c>
      <c r="E87" s="5" t="s">
        <v>16</v>
      </c>
      <c r="F87" s="5">
        <v>3</v>
      </c>
      <c r="G87" s="5">
        <v>51</v>
      </c>
      <c r="H87" s="5"/>
      <c r="I87" s="5"/>
      <c r="J87" s="5">
        <v>51</v>
      </c>
      <c r="K87" s="5"/>
      <c r="L87" s="5"/>
      <c r="M87" s="5"/>
      <c r="N87" s="5"/>
      <c r="O87" s="5"/>
      <c r="P87" s="5"/>
      <c r="Q87" s="5"/>
      <c r="R87" s="5">
        <v>3</v>
      </c>
      <c r="S87" s="5" t="s">
        <v>24</v>
      </c>
    </row>
    <row r="88" spans="1:19" s="1" customFormat="1" ht="14.25">
      <c r="A88" s="38"/>
      <c r="B88" s="38"/>
      <c r="C88" s="38"/>
      <c r="D88" s="14" t="s">
        <v>176</v>
      </c>
      <c r="E88" s="5" t="s">
        <v>16</v>
      </c>
      <c r="F88" s="5">
        <v>6</v>
      </c>
      <c r="G88" s="5">
        <v>102</v>
      </c>
      <c r="H88" s="5"/>
      <c r="I88" s="5"/>
      <c r="J88" s="5">
        <v>102</v>
      </c>
      <c r="K88" s="5"/>
      <c r="L88" s="5"/>
      <c r="M88" s="5"/>
      <c r="N88" s="5"/>
      <c r="O88" s="5"/>
      <c r="P88" s="5"/>
      <c r="Q88" s="5"/>
      <c r="R88" s="5">
        <v>6</v>
      </c>
      <c r="S88" s="5" t="s">
        <v>24</v>
      </c>
    </row>
    <row r="89" spans="1:19" s="1" customFormat="1" ht="14.25" customHeight="1">
      <c r="A89" s="38"/>
      <c r="B89" s="45" t="s">
        <v>177</v>
      </c>
      <c r="C89" s="46"/>
      <c r="D89" s="46"/>
      <c r="E89" s="47"/>
      <c r="F89" s="5">
        <f aca="true" t="shared" si="14" ref="F89:R89">SUM(F84:F88)</f>
        <v>14</v>
      </c>
      <c r="G89" s="5">
        <f t="shared" si="14"/>
        <v>234</v>
      </c>
      <c r="H89" s="5"/>
      <c r="I89" s="5"/>
      <c r="J89" s="5">
        <f>SUM(J83:J88)</f>
        <v>234</v>
      </c>
      <c r="K89" s="5">
        <f t="shared" si="14"/>
        <v>2</v>
      </c>
      <c r="L89" s="5">
        <f t="shared" si="14"/>
        <v>0</v>
      </c>
      <c r="M89" s="5">
        <f t="shared" si="14"/>
        <v>0</v>
      </c>
      <c r="N89" s="5">
        <f t="shared" si="14"/>
        <v>2</v>
      </c>
      <c r="O89" s="5">
        <f t="shared" si="14"/>
        <v>0</v>
      </c>
      <c r="P89" s="5">
        <f t="shared" si="14"/>
        <v>0</v>
      </c>
      <c r="Q89" s="5">
        <f t="shared" si="14"/>
        <v>1</v>
      </c>
      <c r="R89" s="5">
        <f t="shared" si="14"/>
        <v>9</v>
      </c>
      <c r="S89" s="6"/>
    </row>
    <row r="90" spans="1:19" s="1" customFormat="1" ht="22.5" customHeight="1">
      <c r="A90" s="38" t="s">
        <v>178</v>
      </c>
      <c r="B90" s="38" t="s">
        <v>179</v>
      </c>
      <c r="C90" s="38"/>
      <c r="D90" s="38"/>
      <c r="E90" s="5" t="s">
        <v>37</v>
      </c>
      <c r="F90" s="5">
        <v>8</v>
      </c>
      <c r="G90" s="5"/>
      <c r="H90" s="5"/>
      <c r="I90" s="5"/>
      <c r="J90" s="5"/>
      <c r="K90" s="5"/>
      <c r="L90" s="5"/>
      <c r="M90" s="5"/>
      <c r="N90" s="5"/>
      <c r="O90" s="5"/>
      <c r="P90" s="5"/>
      <c r="Q90" s="5"/>
      <c r="R90" s="5"/>
      <c r="S90" s="5" t="s">
        <v>24</v>
      </c>
    </row>
    <row r="91" spans="1:19" s="1" customFormat="1" ht="14.25" customHeight="1">
      <c r="A91" s="38"/>
      <c r="B91" s="45" t="s">
        <v>180</v>
      </c>
      <c r="C91" s="46"/>
      <c r="D91" s="46"/>
      <c r="E91" s="47"/>
      <c r="F91" s="5">
        <v>8</v>
      </c>
      <c r="G91" s="5">
        <v>136</v>
      </c>
      <c r="H91" s="5">
        <v>136</v>
      </c>
      <c r="I91" s="5"/>
      <c r="J91" s="5"/>
      <c r="K91" s="6"/>
      <c r="L91" s="6"/>
      <c r="M91" s="6"/>
      <c r="N91" s="6"/>
      <c r="O91" s="6"/>
      <c r="P91" s="6"/>
      <c r="Q91" s="6"/>
      <c r="R91" s="6"/>
      <c r="S91" s="6"/>
    </row>
    <row r="92" spans="1:19" s="1" customFormat="1" ht="14.25">
      <c r="A92" s="45" t="s">
        <v>181</v>
      </c>
      <c r="B92" s="46"/>
      <c r="C92" s="46"/>
      <c r="D92" s="46"/>
      <c r="E92" s="47"/>
      <c r="F92" s="5">
        <f>F19+F32+F58+F79+F83+F89+F91</f>
        <v>160</v>
      </c>
      <c r="G92" s="5">
        <f aca="true" t="shared" si="15" ref="G92:R92">G19+G32+G58+G79+G83+G89+G91</f>
        <v>2557</v>
      </c>
      <c r="H92" s="5">
        <f t="shared" si="15"/>
        <v>1255</v>
      </c>
      <c r="I92" s="5">
        <f t="shared" si="15"/>
        <v>949</v>
      </c>
      <c r="J92" s="5">
        <f t="shared" si="15"/>
        <v>353</v>
      </c>
      <c r="K92" s="5">
        <f t="shared" si="15"/>
        <v>29</v>
      </c>
      <c r="L92" s="5">
        <f t="shared" si="15"/>
        <v>32</v>
      </c>
      <c r="M92" s="5">
        <f t="shared" si="15"/>
        <v>25</v>
      </c>
      <c r="N92" s="5">
        <f t="shared" si="15"/>
        <v>17</v>
      </c>
      <c r="O92" s="5">
        <f t="shared" si="15"/>
        <v>15</v>
      </c>
      <c r="P92" s="5">
        <f t="shared" si="15"/>
        <v>15</v>
      </c>
      <c r="Q92" s="5">
        <f t="shared" si="15"/>
        <v>5</v>
      </c>
      <c r="R92" s="5">
        <f t="shared" si="15"/>
        <v>9</v>
      </c>
      <c r="S92" s="34"/>
    </row>
  </sheetData>
  <sheetProtection insertRows="0" deleteRows="0"/>
  <protectedRanges>
    <protectedRange password="C637" sqref="A43:B43 T43:IV43 A33:IV42 A84:IV92" name="区域2"/>
    <protectedRange sqref="E80:P80 D81:P83 A56:B56 A57:P58 A59:B70 A71:P71 A72:B72" name="区域2_1"/>
    <protectedRange sqref="T109:V112 Q100:V106" name="区域2_1_1"/>
    <protectedRange sqref="AM135:BB141 AQ144:BB144 AP145:BB147" name="区域2_1_2"/>
    <protectedRange sqref="CI170:CX176 CM179:CX179 CL180:CX182" name="区域2_1_3"/>
    <protectedRange sqref="EU205:FJ211 EY214:FJ214 EX215:FJ217" name="区域2_1_4"/>
    <protectedRange sqref="HW240:IV246 IA249:IV249 HZ250:IV252" name="区域2_1_5"/>
    <protectedRange sqref="R48" name="区域2_13"/>
    <protectedRange sqref="R51" name="区域2_15"/>
    <protectedRange sqref="D43 F43:S43 D44:S49" name="区域2_1_7"/>
    <protectedRange sqref="S46" name="区域2_12"/>
    <protectedRange sqref="S48" name="区域2_13_1"/>
    <protectedRange sqref="S50" name="区域2_14"/>
    <protectedRange sqref="S51" name="区域2_15_1"/>
    <protectedRange sqref="S51" name="区域2_13_1_1"/>
    <protectedRange sqref="H52:S52 G53:S54 G55 G56:S56 J55:R55" name="区域2_1_8"/>
    <protectedRange sqref="H53:I53" name="区域2_7"/>
    <protectedRange sqref="S52" name="区域2_14_1"/>
    <protectedRange sqref="S53" name="区域2_15_1_1"/>
    <protectedRange sqref="S53" name="区域2_13_1_1_1"/>
    <protectedRange sqref="S56" name="区域2_15_2"/>
    <protectedRange sqref="S56" name="区域2_13_1_2"/>
    <protectedRange sqref="S54" name="区域2_15_3"/>
    <protectedRange sqref="S54" name="区域2_13_1_3"/>
    <protectedRange sqref="F54" name="区域11"/>
    <protectedRange sqref="E52" name="区域2_6_2"/>
    <protectedRange sqref="D52" name="区域2_6_1_1"/>
    <protectedRange sqref="F52" name="区域2_6_2_1"/>
    <protectedRange sqref="D53:D54" name="区域11_2"/>
    <protectedRange sqref="D53:D54" name="区域2_6_1_2"/>
    <protectedRange sqref="H56" name="区域2_1_2_1"/>
    <protectedRange sqref="D59 F59:S59" name="区域2_2"/>
    <protectedRange sqref="G59:S60 E61:S62" name="区域2_1_9"/>
    <protectedRange sqref="S59" name="区域2_14_2"/>
    <protectedRange sqref="S60" name="区域2_16"/>
    <protectedRange sqref="S60" name="区域2_15_3_1"/>
    <protectedRange sqref="S60" name="区域2_13_1_3_1"/>
    <protectedRange sqref="S61" name="区域2_17"/>
    <protectedRange sqref="S61" name="区域2_15_3_2"/>
    <protectedRange sqref="S61" name="区域2_13_1_3_2"/>
    <protectedRange sqref="E60:F60" name="区域11_1"/>
    <protectedRange sqref="E60" name="区域2_6_2_2"/>
    <protectedRange sqref="D60" name="区域2_6_1"/>
    <protectedRange sqref="D60:D62" name="区域12"/>
    <protectedRange sqref="D60:D62" name="区域2_8_1_1"/>
    <protectedRange sqref="R64" name="区域12_1"/>
    <protectedRange sqref="Q64" name="区域2_15_3_3_1"/>
    <protectedRange sqref="R63" name="区域12_1_1"/>
    <protectedRange sqref="Q63" name="区域2_15_3_3_1_1"/>
    <protectedRange sqref="D64" name="区域12_46"/>
    <protectedRange sqref="D64" name="区域2_8_1_2"/>
    <protectedRange sqref="D69:R70 D65:S65 D67:S68 J66:R66" name="区域2_2_1"/>
    <protectedRange sqref="E43" name="区域2_3"/>
    <protectedRange sqref="C56" name="区域2_1_10"/>
    <protectedRange sqref="C43:C49" name="区域2_1_6_1"/>
    <protectedRange sqref="C59:C70" name="区域2_1_11"/>
    <protectedRange sqref="E72" name="区域2_2_1_1"/>
  </protectedRanges>
  <mergeCells count="61">
    <mergeCell ref="C13:E13"/>
    <mergeCell ref="C18:E18"/>
    <mergeCell ref="E2:E4"/>
    <mergeCell ref="F2:F4"/>
    <mergeCell ref="B59:B71"/>
    <mergeCell ref="B72:B78"/>
    <mergeCell ref="B19:E19"/>
    <mergeCell ref="B32:E32"/>
    <mergeCell ref="C42:E42"/>
    <mergeCell ref="C57:E57"/>
    <mergeCell ref="B20:B22"/>
    <mergeCell ref="B23:B31"/>
    <mergeCell ref="B33:B42"/>
    <mergeCell ref="B43:B57"/>
    <mergeCell ref="B83:E83"/>
    <mergeCell ref="B89:E89"/>
    <mergeCell ref="B90:D90"/>
    <mergeCell ref="B91:E91"/>
    <mergeCell ref="B84:C88"/>
    <mergeCell ref="A92:E92"/>
    <mergeCell ref="A5:A19"/>
    <mergeCell ref="A20:A32"/>
    <mergeCell ref="A33:A58"/>
    <mergeCell ref="A59:A79"/>
    <mergeCell ref="A80:A83"/>
    <mergeCell ref="A84:A89"/>
    <mergeCell ref="A90:A91"/>
    <mergeCell ref="B5:B13"/>
    <mergeCell ref="B14:B18"/>
    <mergeCell ref="B80:B81"/>
    <mergeCell ref="C2:C4"/>
    <mergeCell ref="D2:D4"/>
    <mergeCell ref="D14:D17"/>
    <mergeCell ref="A2:B4"/>
    <mergeCell ref="C81:E82"/>
    <mergeCell ref="B58:E58"/>
    <mergeCell ref="C71:E71"/>
    <mergeCell ref="C78:E78"/>
    <mergeCell ref="B79:E79"/>
    <mergeCell ref="F81:F82"/>
    <mergeCell ref="G2:G4"/>
    <mergeCell ref="G81:G82"/>
    <mergeCell ref="H3:H4"/>
    <mergeCell ref="H81:H82"/>
    <mergeCell ref="H2:I2"/>
    <mergeCell ref="I3:I4"/>
    <mergeCell ref="I81:I82"/>
    <mergeCell ref="J2:J4"/>
    <mergeCell ref="J81:J82"/>
    <mergeCell ref="K81:K82"/>
    <mergeCell ref="K2:R2"/>
    <mergeCell ref="A1:S1"/>
    <mergeCell ref="P81:P82"/>
    <mergeCell ref="Q81:Q82"/>
    <mergeCell ref="R81:R82"/>
    <mergeCell ref="S2:S4"/>
    <mergeCell ref="S81:S82"/>
    <mergeCell ref="L81:L82"/>
    <mergeCell ref="M81:M82"/>
    <mergeCell ref="N81:N82"/>
    <mergeCell ref="O81:O82"/>
  </mergeCells>
  <printOptions/>
  <pageMargins left="0.39305555555555555" right="0.39305555555555555" top="0.29" bottom="0.24" header="0.275" footer="0.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08"/>
  <sheetViews>
    <sheetView tabSelected="1" zoomScaleSheetLayoutView="100" workbookViewId="0" topLeftCell="A79">
      <selection activeCell="D100" sqref="D100:E100"/>
    </sheetView>
  </sheetViews>
  <sheetFormatPr defaultColWidth="9.00390625" defaultRowHeight="14.25"/>
  <cols>
    <col min="1" max="1" width="10.125" style="4" customWidth="1"/>
    <col min="2" max="2" width="9.00390625" style="4" customWidth="1"/>
    <col min="3" max="3" width="31.00390625" style="4" customWidth="1"/>
    <col min="4" max="5" width="3.875" style="4" customWidth="1"/>
    <col min="6" max="6" width="7.00390625" style="4" customWidth="1"/>
    <col min="7" max="7" width="7.625" style="4" customWidth="1"/>
    <col min="8" max="254" width="9.00390625" style="4" customWidth="1"/>
  </cols>
  <sheetData>
    <row r="1" spans="1:8" ht="14.25">
      <c r="A1" s="57" t="s">
        <v>209</v>
      </c>
      <c r="B1" s="57"/>
      <c r="C1" s="57"/>
      <c r="D1" s="57"/>
      <c r="E1" s="57"/>
      <c r="F1" s="57"/>
      <c r="G1" s="57"/>
      <c r="H1" s="57"/>
    </row>
    <row r="2" spans="1:8" s="1" customFormat="1" ht="14.25">
      <c r="A2" s="38" t="s">
        <v>0</v>
      </c>
      <c r="B2" s="58" t="s">
        <v>182</v>
      </c>
      <c r="C2" s="58"/>
      <c r="D2" s="58"/>
      <c r="E2" s="58"/>
      <c r="F2" s="58"/>
      <c r="G2" s="58"/>
      <c r="H2" s="58"/>
    </row>
    <row r="3" spans="1:8" s="1" customFormat="1" ht="14.25">
      <c r="A3" s="38"/>
      <c r="B3" s="5" t="s">
        <v>183</v>
      </c>
      <c r="C3" s="5" t="s">
        <v>184</v>
      </c>
      <c r="D3" s="5" t="s">
        <v>4</v>
      </c>
      <c r="E3" s="5" t="s">
        <v>5</v>
      </c>
      <c r="F3" s="5" t="s">
        <v>3</v>
      </c>
      <c r="G3" s="5" t="s">
        <v>185</v>
      </c>
      <c r="H3" s="5" t="s">
        <v>186</v>
      </c>
    </row>
    <row r="4" spans="1:8" s="1" customFormat="1" ht="14.25">
      <c r="A4" s="38" t="s">
        <v>13</v>
      </c>
      <c r="B4" s="7" t="s">
        <v>22</v>
      </c>
      <c r="C4" s="7" t="s">
        <v>23</v>
      </c>
      <c r="D4" s="5">
        <v>3</v>
      </c>
      <c r="E4" s="5">
        <v>45</v>
      </c>
      <c r="F4" s="5" t="s">
        <v>16</v>
      </c>
      <c r="G4" s="5" t="s">
        <v>24</v>
      </c>
      <c r="H4" s="5"/>
    </row>
    <row r="5" spans="1:8" s="1" customFormat="1" ht="14.25">
      <c r="A5" s="38"/>
      <c r="B5" s="7" t="s">
        <v>20</v>
      </c>
      <c r="C5" s="7" t="s">
        <v>21</v>
      </c>
      <c r="D5" s="5">
        <v>2</v>
      </c>
      <c r="E5" s="5">
        <v>30</v>
      </c>
      <c r="F5" s="5" t="s">
        <v>16</v>
      </c>
      <c r="G5" s="5" t="s">
        <v>17</v>
      </c>
      <c r="H5" s="5"/>
    </row>
    <row r="6" spans="1:8" s="1" customFormat="1" ht="14.25">
      <c r="A6" s="38"/>
      <c r="B6" s="7" t="s">
        <v>31</v>
      </c>
      <c r="C6" s="7" t="s">
        <v>32</v>
      </c>
      <c r="D6" s="5">
        <v>2</v>
      </c>
      <c r="E6" s="5">
        <v>30</v>
      </c>
      <c r="F6" s="5" t="s">
        <v>16</v>
      </c>
      <c r="G6" s="5" t="s">
        <v>24</v>
      </c>
      <c r="H6" s="5"/>
    </row>
    <row r="7" spans="1:8" s="1" customFormat="1" ht="14.25">
      <c r="A7" s="38"/>
      <c r="B7" s="7" t="s">
        <v>27</v>
      </c>
      <c r="C7" s="7" t="s">
        <v>28</v>
      </c>
      <c r="D7" s="5">
        <v>1</v>
      </c>
      <c r="E7" s="5">
        <v>30</v>
      </c>
      <c r="F7" s="5" t="s">
        <v>16</v>
      </c>
      <c r="G7" s="5" t="s">
        <v>24</v>
      </c>
      <c r="H7" s="5"/>
    </row>
    <row r="8" spans="1:8" s="1" customFormat="1" ht="14.25">
      <c r="A8" s="5" t="s">
        <v>187</v>
      </c>
      <c r="B8" s="8" t="s">
        <v>47</v>
      </c>
      <c r="C8" s="9" t="s">
        <v>48</v>
      </c>
      <c r="D8" s="5">
        <v>2</v>
      </c>
      <c r="E8" s="5">
        <v>30</v>
      </c>
      <c r="F8" s="5" t="s">
        <v>16</v>
      </c>
      <c r="G8" s="5" t="s">
        <v>24</v>
      </c>
      <c r="H8" s="5"/>
    </row>
    <row r="9" spans="1:8" s="1" customFormat="1" ht="14.25">
      <c r="A9" s="38" t="s">
        <v>72</v>
      </c>
      <c r="B9" s="7" t="s">
        <v>73</v>
      </c>
      <c r="C9" s="7" t="s">
        <v>74</v>
      </c>
      <c r="D9" s="5">
        <v>2</v>
      </c>
      <c r="E9" s="5">
        <v>30</v>
      </c>
      <c r="F9" s="5" t="s">
        <v>16</v>
      </c>
      <c r="G9" s="5" t="s">
        <v>17</v>
      </c>
      <c r="H9" s="5"/>
    </row>
    <row r="10" spans="1:8" s="1" customFormat="1" ht="14.25">
      <c r="A10" s="38"/>
      <c r="B10" s="7" t="s">
        <v>75</v>
      </c>
      <c r="C10" s="7" t="s">
        <v>76</v>
      </c>
      <c r="D10" s="5">
        <v>2</v>
      </c>
      <c r="E10" s="5">
        <v>30</v>
      </c>
      <c r="F10" s="5" t="s">
        <v>16</v>
      </c>
      <c r="G10" s="5" t="s">
        <v>17</v>
      </c>
      <c r="H10" s="5"/>
    </row>
    <row r="11" spans="1:8" s="1" customFormat="1" ht="14.25">
      <c r="A11" s="38"/>
      <c r="B11" s="7" t="s">
        <v>89</v>
      </c>
      <c r="C11" s="7" t="s">
        <v>90</v>
      </c>
      <c r="D11" s="5">
        <v>2</v>
      </c>
      <c r="E11" s="5">
        <v>30</v>
      </c>
      <c r="F11" s="5" t="s">
        <v>16</v>
      </c>
      <c r="G11" s="5" t="s">
        <v>17</v>
      </c>
      <c r="H11" s="5"/>
    </row>
    <row r="12" spans="1:8" s="2" customFormat="1" ht="14.25">
      <c r="A12" s="48" t="s">
        <v>92</v>
      </c>
      <c r="B12" s="11" t="s">
        <v>188</v>
      </c>
      <c r="C12" s="12" t="s">
        <v>94</v>
      </c>
      <c r="D12" s="10">
        <v>3</v>
      </c>
      <c r="E12" s="10">
        <v>45</v>
      </c>
      <c r="F12" s="5" t="s">
        <v>16</v>
      </c>
      <c r="G12" s="10" t="s">
        <v>17</v>
      </c>
      <c r="H12" s="10"/>
    </row>
    <row r="13" spans="1:8" s="2" customFormat="1" ht="14.25">
      <c r="A13" s="48"/>
      <c r="B13" s="11" t="s">
        <v>95</v>
      </c>
      <c r="C13" s="12" t="s">
        <v>96</v>
      </c>
      <c r="D13" s="10">
        <v>3</v>
      </c>
      <c r="E13" s="10">
        <v>45</v>
      </c>
      <c r="F13" s="5" t="s">
        <v>16</v>
      </c>
      <c r="G13" s="10" t="s">
        <v>17</v>
      </c>
      <c r="H13" s="10"/>
    </row>
    <row r="14" spans="1:8" s="2" customFormat="1" ht="14.25">
      <c r="A14" s="48"/>
      <c r="B14" s="11" t="s">
        <v>189</v>
      </c>
      <c r="C14" s="12" t="s">
        <v>98</v>
      </c>
      <c r="D14" s="10">
        <v>2</v>
      </c>
      <c r="E14" s="10">
        <v>30</v>
      </c>
      <c r="F14" s="5" t="s">
        <v>16</v>
      </c>
      <c r="G14" s="10" t="s">
        <v>17</v>
      </c>
      <c r="H14" s="10"/>
    </row>
    <row r="15" spans="1:8" s="2" customFormat="1" ht="14.25">
      <c r="A15" s="48"/>
      <c r="B15" s="11" t="s">
        <v>190</v>
      </c>
      <c r="C15" s="12" t="s">
        <v>100</v>
      </c>
      <c r="D15" s="10">
        <v>2</v>
      </c>
      <c r="E15" s="10">
        <v>30</v>
      </c>
      <c r="F15" s="5" t="s">
        <v>16</v>
      </c>
      <c r="G15" s="10" t="s">
        <v>17</v>
      </c>
      <c r="H15" s="10"/>
    </row>
    <row r="16" spans="1:8" s="1" customFormat="1" ht="14.25">
      <c r="A16" s="5" t="s">
        <v>191</v>
      </c>
      <c r="B16" s="7"/>
      <c r="C16" s="7" t="s">
        <v>172</v>
      </c>
      <c r="D16" s="5">
        <v>2</v>
      </c>
      <c r="E16" s="5">
        <v>30</v>
      </c>
      <c r="F16" s="5" t="s">
        <v>16</v>
      </c>
      <c r="G16" s="5" t="s">
        <v>24</v>
      </c>
      <c r="H16" s="5"/>
    </row>
    <row r="17" spans="1:8" s="1" customFormat="1" ht="14.25">
      <c r="A17" s="5" t="s">
        <v>192</v>
      </c>
      <c r="B17" s="7"/>
      <c r="C17" s="7"/>
      <c r="D17" s="5">
        <f>SUM(D4:D16)</f>
        <v>28</v>
      </c>
      <c r="E17" s="5">
        <f>SUM(E4:E16)</f>
        <v>435</v>
      </c>
      <c r="F17" s="5"/>
      <c r="G17" s="5"/>
      <c r="H17" s="5"/>
    </row>
    <row r="18" spans="1:8" s="2" customFormat="1" ht="14.25">
      <c r="A18" s="48" t="s">
        <v>0</v>
      </c>
      <c r="B18" s="59" t="s">
        <v>193</v>
      </c>
      <c r="C18" s="59"/>
      <c r="D18" s="59"/>
      <c r="E18" s="59"/>
      <c r="F18" s="59"/>
      <c r="G18" s="59"/>
      <c r="H18" s="59"/>
    </row>
    <row r="19" spans="1:8" s="2" customFormat="1" ht="14.25">
      <c r="A19" s="48"/>
      <c r="B19" s="10" t="s">
        <v>183</v>
      </c>
      <c r="C19" s="10" t="s">
        <v>184</v>
      </c>
      <c r="D19" s="10" t="s">
        <v>4</v>
      </c>
      <c r="E19" s="10" t="s">
        <v>5</v>
      </c>
      <c r="F19" s="10" t="s">
        <v>3</v>
      </c>
      <c r="G19" s="10" t="s">
        <v>185</v>
      </c>
      <c r="H19" s="10" t="s">
        <v>186</v>
      </c>
    </row>
    <row r="20" spans="1:8" s="1" customFormat="1" ht="14.25">
      <c r="A20" s="38" t="s">
        <v>13</v>
      </c>
      <c r="B20" s="7" t="s">
        <v>18</v>
      </c>
      <c r="C20" s="7" t="s">
        <v>19</v>
      </c>
      <c r="D20" s="5">
        <v>6</v>
      </c>
      <c r="E20" s="5">
        <v>102</v>
      </c>
      <c r="F20" s="5" t="s">
        <v>16</v>
      </c>
      <c r="G20" s="5" t="s">
        <v>17</v>
      </c>
      <c r="H20" s="5"/>
    </row>
    <row r="21" spans="1:8" s="1" customFormat="1" ht="14.25">
      <c r="A21" s="38"/>
      <c r="B21" s="7" t="s">
        <v>14</v>
      </c>
      <c r="C21" s="7" t="s">
        <v>15</v>
      </c>
      <c r="D21" s="5">
        <v>3</v>
      </c>
      <c r="E21" s="5">
        <v>51</v>
      </c>
      <c r="F21" s="5" t="s">
        <v>16</v>
      </c>
      <c r="G21" s="5" t="s">
        <v>17</v>
      </c>
      <c r="H21" s="5"/>
    </row>
    <row r="22" spans="1:8" s="1" customFormat="1" ht="14.25">
      <c r="A22" s="38"/>
      <c r="B22" s="7" t="s">
        <v>29</v>
      </c>
      <c r="C22" s="7" t="s">
        <v>30</v>
      </c>
      <c r="D22" s="5">
        <v>1</v>
      </c>
      <c r="E22" s="5">
        <v>34</v>
      </c>
      <c r="F22" s="5" t="s">
        <v>16</v>
      </c>
      <c r="G22" s="5" t="s">
        <v>24</v>
      </c>
      <c r="H22" s="5"/>
    </row>
    <row r="23" spans="1:8" s="1" customFormat="1" ht="14.25">
      <c r="A23" s="38" t="s">
        <v>34</v>
      </c>
      <c r="B23" s="5"/>
      <c r="C23" s="14" t="s">
        <v>35</v>
      </c>
      <c r="D23" s="5">
        <v>2</v>
      </c>
      <c r="E23" s="5">
        <v>34</v>
      </c>
      <c r="F23" s="5" t="s">
        <v>37</v>
      </c>
      <c r="G23" s="5" t="s">
        <v>24</v>
      </c>
      <c r="H23" s="5"/>
    </row>
    <row r="24" spans="1:8" s="1" customFormat="1" ht="14.25">
      <c r="A24" s="38"/>
      <c r="B24" s="5"/>
      <c r="C24" s="14" t="s">
        <v>38</v>
      </c>
      <c r="D24" s="5">
        <v>2</v>
      </c>
      <c r="E24" s="5">
        <v>34</v>
      </c>
      <c r="F24" s="5" t="s">
        <v>37</v>
      </c>
      <c r="G24" s="5" t="s">
        <v>24</v>
      </c>
      <c r="H24" s="5"/>
    </row>
    <row r="25" spans="1:8" s="1" customFormat="1" ht="14.25">
      <c r="A25" s="5" t="s">
        <v>187</v>
      </c>
      <c r="B25" s="8" t="s">
        <v>45</v>
      </c>
      <c r="C25" s="9" t="s">
        <v>46</v>
      </c>
      <c r="D25" s="5">
        <v>2</v>
      </c>
      <c r="E25" s="5">
        <v>34</v>
      </c>
      <c r="F25" s="5" t="s">
        <v>16</v>
      </c>
      <c r="G25" s="5" t="s">
        <v>24</v>
      </c>
      <c r="H25" s="5"/>
    </row>
    <row r="26" spans="1:8" s="1" customFormat="1" ht="14.25">
      <c r="A26" s="38" t="s">
        <v>72</v>
      </c>
      <c r="B26" s="7" t="s">
        <v>77</v>
      </c>
      <c r="C26" s="7" t="s">
        <v>78</v>
      </c>
      <c r="D26" s="5">
        <v>2</v>
      </c>
      <c r="E26" s="5">
        <v>34</v>
      </c>
      <c r="F26" s="5" t="s">
        <v>16</v>
      </c>
      <c r="G26" s="5" t="s">
        <v>17</v>
      </c>
      <c r="H26" s="5"/>
    </row>
    <row r="27" spans="1:8" s="1" customFormat="1" ht="14.25">
      <c r="A27" s="38"/>
      <c r="B27" s="7" t="s">
        <v>79</v>
      </c>
      <c r="C27" s="7" t="s">
        <v>80</v>
      </c>
      <c r="D27" s="5">
        <v>2</v>
      </c>
      <c r="E27" s="5">
        <v>34</v>
      </c>
      <c r="F27" s="5" t="s">
        <v>16</v>
      </c>
      <c r="G27" s="5" t="s">
        <v>17</v>
      </c>
      <c r="H27" s="5"/>
    </row>
    <row r="28" spans="1:8" s="2" customFormat="1" ht="14.25">
      <c r="A28" s="48" t="s">
        <v>92</v>
      </c>
      <c r="B28" s="15" t="s">
        <v>101</v>
      </c>
      <c r="C28" s="12" t="s">
        <v>102</v>
      </c>
      <c r="D28" s="10">
        <v>2</v>
      </c>
      <c r="E28" s="10">
        <v>34</v>
      </c>
      <c r="F28" s="5" t="s">
        <v>16</v>
      </c>
      <c r="G28" s="10" t="s">
        <v>17</v>
      </c>
      <c r="H28" s="10"/>
    </row>
    <row r="29" spans="1:8" s="2" customFormat="1" ht="14.25">
      <c r="A29" s="48"/>
      <c r="B29" s="15" t="s">
        <v>103</v>
      </c>
      <c r="C29" s="12" t="s">
        <v>104</v>
      </c>
      <c r="D29" s="10">
        <v>2</v>
      </c>
      <c r="E29" s="10">
        <v>34</v>
      </c>
      <c r="F29" s="5" t="s">
        <v>16</v>
      </c>
      <c r="G29" s="10" t="s">
        <v>17</v>
      </c>
      <c r="H29" s="10"/>
    </row>
    <row r="30" spans="1:8" s="2" customFormat="1" ht="14.25">
      <c r="A30" s="48"/>
      <c r="B30" s="15" t="s">
        <v>105</v>
      </c>
      <c r="C30" s="12" t="s">
        <v>106</v>
      </c>
      <c r="D30" s="10">
        <v>5</v>
      </c>
      <c r="E30" s="10">
        <v>85</v>
      </c>
      <c r="F30" s="5" t="s">
        <v>16</v>
      </c>
      <c r="G30" s="10" t="s">
        <v>24</v>
      </c>
      <c r="H30" s="10"/>
    </row>
    <row r="31" spans="1:8" s="2" customFormat="1" ht="14.25">
      <c r="A31" s="48"/>
      <c r="B31" s="15" t="s">
        <v>107</v>
      </c>
      <c r="C31" s="12" t="s">
        <v>108</v>
      </c>
      <c r="D31" s="10">
        <v>2</v>
      </c>
      <c r="E31" s="10">
        <v>34</v>
      </c>
      <c r="F31" s="5" t="s">
        <v>16</v>
      </c>
      <c r="G31" s="10" t="s">
        <v>24</v>
      </c>
      <c r="H31" s="10"/>
    </row>
    <row r="32" spans="1:8" s="2" customFormat="1" ht="14.25">
      <c r="A32" s="10"/>
      <c r="B32" s="15" t="s">
        <v>109</v>
      </c>
      <c r="C32" s="12" t="s">
        <v>212</v>
      </c>
      <c r="D32" s="10">
        <v>2</v>
      </c>
      <c r="E32" s="10">
        <v>34</v>
      </c>
      <c r="F32" s="5" t="s">
        <v>16</v>
      </c>
      <c r="G32" s="10" t="s">
        <v>17</v>
      </c>
      <c r="H32" s="10"/>
    </row>
    <row r="33" spans="1:8" s="1" customFormat="1" ht="14.25">
      <c r="A33" s="5" t="s">
        <v>192</v>
      </c>
      <c r="B33" s="5"/>
      <c r="C33" s="5"/>
      <c r="D33" s="5">
        <f>SUM(D20:D32)</f>
        <v>33</v>
      </c>
      <c r="E33" s="5">
        <f>SUM(E20:E32)</f>
        <v>578</v>
      </c>
      <c r="F33" s="5"/>
      <c r="G33" s="5"/>
      <c r="H33" s="5"/>
    </row>
    <row r="34" spans="1:8" s="2" customFormat="1" ht="14.25">
      <c r="A34" s="48" t="s">
        <v>0</v>
      </c>
      <c r="B34" s="59" t="s">
        <v>194</v>
      </c>
      <c r="C34" s="59"/>
      <c r="D34" s="59"/>
      <c r="E34" s="59"/>
      <c r="F34" s="59"/>
      <c r="G34" s="59"/>
      <c r="H34" s="59"/>
    </row>
    <row r="35" spans="1:8" s="2" customFormat="1" ht="14.25">
      <c r="A35" s="48"/>
      <c r="B35" s="10" t="s">
        <v>183</v>
      </c>
      <c r="C35" s="10" t="s">
        <v>184</v>
      </c>
      <c r="D35" s="10" t="s">
        <v>4</v>
      </c>
      <c r="E35" s="10" t="s">
        <v>5</v>
      </c>
      <c r="F35" s="10" t="s">
        <v>3</v>
      </c>
      <c r="G35" s="10" t="s">
        <v>185</v>
      </c>
      <c r="H35" s="10" t="s">
        <v>186</v>
      </c>
    </row>
    <row r="36" spans="1:8" s="1" customFormat="1" ht="14.25">
      <c r="A36" s="38" t="s">
        <v>34</v>
      </c>
      <c r="B36" s="5"/>
      <c r="C36" s="14" t="s">
        <v>39</v>
      </c>
      <c r="D36" s="5">
        <v>2</v>
      </c>
      <c r="E36" s="5">
        <v>34</v>
      </c>
      <c r="F36" s="5" t="s">
        <v>37</v>
      </c>
      <c r="G36" s="5" t="s">
        <v>24</v>
      </c>
      <c r="H36" s="5"/>
    </row>
    <row r="37" spans="1:8" s="1" customFormat="1" ht="14.25">
      <c r="A37" s="38"/>
      <c r="B37" s="5"/>
      <c r="C37" s="14" t="s">
        <v>40</v>
      </c>
      <c r="D37" s="5">
        <v>2</v>
      </c>
      <c r="E37" s="5">
        <v>34</v>
      </c>
      <c r="F37" s="5" t="s">
        <v>37</v>
      </c>
      <c r="G37" s="5" t="s">
        <v>24</v>
      </c>
      <c r="H37" s="5"/>
    </row>
    <row r="38" spans="1:8" s="1" customFormat="1" ht="14.25">
      <c r="A38" s="38" t="s">
        <v>187</v>
      </c>
      <c r="B38" s="8" t="s">
        <v>49</v>
      </c>
      <c r="C38" s="9" t="s">
        <v>50</v>
      </c>
      <c r="D38" s="5">
        <v>2</v>
      </c>
      <c r="E38" s="5">
        <v>34</v>
      </c>
      <c r="F38" s="5" t="s">
        <v>16</v>
      </c>
      <c r="G38" s="5" t="s">
        <v>24</v>
      </c>
      <c r="H38" s="5"/>
    </row>
    <row r="39" spans="1:8" s="3" customFormat="1" ht="14.25">
      <c r="A39" s="38"/>
      <c r="B39" s="8" t="s">
        <v>52</v>
      </c>
      <c r="C39" s="9" t="s">
        <v>53</v>
      </c>
      <c r="D39" s="5">
        <v>2</v>
      </c>
      <c r="E39" s="5">
        <v>34</v>
      </c>
      <c r="F39" s="5" t="s">
        <v>37</v>
      </c>
      <c r="G39" s="5" t="s">
        <v>24</v>
      </c>
      <c r="H39" s="36" t="s">
        <v>195</v>
      </c>
    </row>
    <row r="40" spans="1:8" s="3" customFormat="1" ht="14.25">
      <c r="A40" s="38"/>
      <c r="B40" s="8" t="s">
        <v>54</v>
      </c>
      <c r="C40" s="9" t="s">
        <v>55</v>
      </c>
      <c r="D40" s="5">
        <v>2</v>
      </c>
      <c r="E40" s="5">
        <v>34</v>
      </c>
      <c r="F40" s="5" t="s">
        <v>37</v>
      </c>
      <c r="G40" s="5" t="s">
        <v>24</v>
      </c>
      <c r="H40" s="49"/>
    </row>
    <row r="41" spans="1:8" s="3" customFormat="1" ht="14.25">
      <c r="A41" s="38"/>
      <c r="B41" s="8" t="s">
        <v>56</v>
      </c>
      <c r="C41" s="9" t="s">
        <v>57</v>
      </c>
      <c r="D41" s="5">
        <v>2</v>
      </c>
      <c r="E41" s="5">
        <v>34</v>
      </c>
      <c r="F41" s="5" t="s">
        <v>37</v>
      </c>
      <c r="G41" s="5" t="s">
        <v>24</v>
      </c>
      <c r="H41" s="49"/>
    </row>
    <row r="42" spans="1:8" s="3" customFormat="1" ht="14.25">
      <c r="A42" s="38"/>
      <c r="B42" s="8" t="s">
        <v>58</v>
      </c>
      <c r="C42" s="9" t="s">
        <v>59</v>
      </c>
      <c r="D42" s="5">
        <v>2</v>
      </c>
      <c r="E42" s="5">
        <v>34</v>
      </c>
      <c r="F42" s="5" t="s">
        <v>37</v>
      </c>
      <c r="G42" s="5" t="s">
        <v>24</v>
      </c>
      <c r="H42" s="49"/>
    </row>
    <row r="43" spans="1:8" s="3" customFormat="1" ht="14.25">
      <c r="A43" s="38"/>
      <c r="B43" s="8" t="s">
        <v>60</v>
      </c>
      <c r="C43" s="9" t="s">
        <v>61</v>
      </c>
      <c r="D43" s="5">
        <v>2</v>
      </c>
      <c r="E43" s="5">
        <v>34</v>
      </c>
      <c r="F43" s="5" t="s">
        <v>37</v>
      </c>
      <c r="G43" s="5" t="s">
        <v>24</v>
      </c>
      <c r="H43" s="49"/>
    </row>
    <row r="44" spans="1:8" s="3" customFormat="1" ht="14.25">
      <c r="A44" s="38"/>
      <c r="B44" s="8" t="s">
        <v>62</v>
      </c>
      <c r="C44" s="9" t="s">
        <v>63</v>
      </c>
      <c r="D44" s="5">
        <v>2</v>
      </c>
      <c r="E44" s="5">
        <v>34</v>
      </c>
      <c r="F44" s="5" t="s">
        <v>37</v>
      </c>
      <c r="G44" s="5" t="s">
        <v>24</v>
      </c>
      <c r="H44" s="49"/>
    </row>
    <row r="45" spans="1:8" s="3" customFormat="1" ht="14.25">
      <c r="A45" s="38"/>
      <c r="B45" s="8" t="s">
        <v>64</v>
      </c>
      <c r="C45" s="9" t="s">
        <v>65</v>
      </c>
      <c r="D45" s="5">
        <v>2</v>
      </c>
      <c r="E45" s="5">
        <v>34</v>
      </c>
      <c r="F45" s="5" t="s">
        <v>37</v>
      </c>
      <c r="G45" s="5" t="s">
        <v>24</v>
      </c>
      <c r="H45" s="49"/>
    </row>
    <row r="46" spans="1:8" s="3" customFormat="1" ht="14.25">
      <c r="A46" s="38"/>
      <c r="B46" s="8" t="s">
        <v>66</v>
      </c>
      <c r="C46" s="9" t="s">
        <v>67</v>
      </c>
      <c r="D46" s="5">
        <v>2</v>
      </c>
      <c r="E46" s="5">
        <v>34</v>
      </c>
      <c r="F46" s="5" t="s">
        <v>37</v>
      </c>
      <c r="G46" s="5" t="s">
        <v>24</v>
      </c>
      <c r="H46" s="49"/>
    </row>
    <row r="47" spans="1:8" s="3" customFormat="1" ht="14.25">
      <c r="A47" s="38"/>
      <c r="B47" s="8" t="s">
        <v>68</v>
      </c>
      <c r="C47" s="9" t="s">
        <v>69</v>
      </c>
      <c r="D47" s="5">
        <v>2</v>
      </c>
      <c r="E47" s="5">
        <v>34</v>
      </c>
      <c r="F47" s="5" t="s">
        <v>37</v>
      </c>
      <c r="G47" s="5" t="s">
        <v>24</v>
      </c>
      <c r="H47" s="37"/>
    </row>
    <row r="48" spans="1:8" s="1" customFormat="1" ht="14.25">
      <c r="A48" s="38" t="s">
        <v>72</v>
      </c>
      <c r="B48" s="7" t="s">
        <v>77</v>
      </c>
      <c r="C48" s="7" t="s">
        <v>82</v>
      </c>
      <c r="D48" s="5">
        <v>2</v>
      </c>
      <c r="E48" s="5">
        <v>34</v>
      </c>
      <c r="F48" s="5" t="s">
        <v>16</v>
      </c>
      <c r="G48" s="5" t="s">
        <v>17</v>
      </c>
      <c r="H48" s="5"/>
    </row>
    <row r="49" spans="1:8" s="1" customFormat="1" ht="14.25">
      <c r="A49" s="38"/>
      <c r="B49" s="7" t="s">
        <v>79</v>
      </c>
      <c r="C49" s="7" t="s">
        <v>84</v>
      </c>
      <c r="D49" s="5">
        <v>2</v>
      </c>
      <c r="E49" s="5">
        <v>34</v>
      </c>
      <c r="F49" s="5" t="s">
        <v>16</v>
      </c>
      <c r="G49" s="5" t="s">
        <v>17</v>
      </c>
      <c r="H49" s="5"/>
    </row>
    <row r="50" spans="1:8" s="2" customFormat="1" ht="14.25">
      <c r="A50" s="48" t="s">
        <v>92</v>
      </c>
      <c r="B50" s="15" t="s">
        <v>110</v>
      </c>
      <c r="C50" s="16" t="s">
        <v>111</v>
      </c>
      <c r="D50" s="17">
        <v>3</v>
      </c>
      <c r="E50" s="17">
        <v>51</v>
      </c>
      <c r="F50" s="17" t="s">
        <v>16</v>
      </c>
      <c r="G50" s="10" t="s">
        <v>17</v>
      </c>
      <c r="H50" s="10"/>
    </row>
    <row r="51" spans="1:8" s="2" customFormat="1" ht="14.25">
      <c r="A51" s="48"/>
      <c r="B51" s="15" t="s">
        <v>112</v>
      </c>
      <c r="C51" s="16" t="s">
        <v>113</v>
      </c>
      <c r="D51" s="17">
        <v>2</v>
      </c>
      <c r="E51" s="17">
        <v>34</v>
      </c>
      <c r="F51" s="17" t="s">
        <v>16</v>
      </c>
      <c r="G51" s="10" t="s">
        <v>17</v>
      </c>
      <c r="H51" s="10"/>
    </row>
    <row r="52" spans="1:8" s="2" customFormat="1" ht="14.25">
      <c r="A52" s="48"/>
      <c r="B52" s="15" t="s">
        <v>118</v>
      </c>
      <c r="C52" s="16" t="s">
        <v>119</v>
      </c>
      <c r="D52" s="17">
        <v>2</v>
      </c>
      <c r="E52" s="17">
        <v>34</v>
      </c>
      <c r="F52" s="17" t="s">
        <v>16</v>
      </c>
      <c r="G52" s="10" t="s">
        <v>24</v>
      </c>
      <c r="H52" s="10"/>
    </row>
    <row r="53" spans="1:8" s="2" customFormat="1" ht="14.25">
      <c r="A53" s="48"/>
      <c r="B53" s="15" t="s">
        <v>114</v>
      </c>
      <c r="C53" s="18" t="s">
        <v>115</v>
      </c>
      <c r="D53" s="17">
        <v>2</v>
      </c>
      <c r="E53" s="17">
        <v>34</v>
      </c>
      <c r="F53" s="17" t="s">
        <v>16</v>
      </c>
      <c r="G53" s="10" t="s">
        <v>17</v>
      </c>
      <c r="H53" s="10"/>
    </row>
    <row r="54" spans="1:8" s="2" customFormat="1" ht="14.25">
      <c r="A54" s="48"/>
      <c r="B54" s="15" t="s">
        <v>116</v>
      </c>
      <c r="C54" s="11" t="s">
        <v>117</v>
      </c>
      <c r="D54" s="10">
        <v>2</v>
      </c>
      <c r="E54" s="10">
        <v>34</v>
      </c>
      <c r="F54" s="17" t="s">
        <v>16</v>
      </c>
      <c r="G54" s="10" t="s">
        <v>24</v>
      </c>
      <c r="H54" s="10"/>
    </row>
    <row r="55" spans="1:8" s="2" customFormat="1" ht="14.25">
      <c r="A55" s="10" t="s">
        <v>123</v>
      </c>
      <c r="B55" s="15" t="s">
        <v>124</v>
      </c>
      <c r="C55" s="16" t="s">
        <v>125</v>
      </c>
      <c r="D55" s="17">
        <v>2</v>
      </c>
      <c r="E55" s="17">
        <v>34</v>
      </c>
      <c r="F55" s="17" t="s">
        <v>16</v>
      </c>
      <c r="G55" s="10" t="s">
        <v>17</v>
      </c>
      <c r="H55" s="10"/>
    </row>
    <row r="56" spans="1:8" s="1" customFormat="1" ht="14.25">
      <c r="A56" s="5" t="s">
        <v>196</v>
      </c>
      <c r="B56" s="38" t="s">
        <v>197</v>
      </c>
      <c r="C56" s="38"/>
      <c r="D56" s="38"/>
      <c r="E56" s="38"/>
      <c r="F56" s="38"/>
      <c r="G56" s="38"/>
      <c r="H56" s="38"/>
    </row>
    <row r="57" spans="1:8" s="1" customFormat="1" ht="14.25">
      <c r="A57" s="5" t="s">
        <v>198</v>
      </c>
      <c r="B57" s="38" t="s">
        <v>168</v>
      </c>
      <c r="C57" s="38"/>
      <c r="D57" s="38"/>
      <c r="E57" s="38"/>
      <c r="F57" s="38"/>
      <c r="G57" s="38"/>
      <c r="H57" s="38"/>
    </row>
    <row r="58" spans="1:8" s="1" customFormat="1" ht="14.25">
      <c r="A58" s="5" t="s">
        <v>192</v>
      </c>
      <c r="B58" s="5"/>
      <c r="C58" s="5"/>
      <c r="D58" s="5">
        <f>SUM(D36:D39)+SUM(D48:D55)</f>
        <v>25</v>
      </c>
      <c r="E58" s="5">
        <f>SUM(E36:E39)+SUM(E48:E55)</f>
        <v>425</v>
      </c>
      <c r="F58" s="5"/>
      <c r="G58" s="5"/>
      <c r="H58" s="5"/>
    </row>
    <row r="59" spans="1:8" s="2" customFormat="1" ht="14.25">
      <c r="A59" s="48" t="s">
        <v>0</v>
      </c>
      <c r="B59" s="59" t="s">
        <v>199</v>
      </c>
      <c r="C59" s="59"/>
      <c r="D59" s="59"/>
      <c r="E59" s="59"/>
      <c r="F59" s="59"/>
      <c r="G59" s="59"/>
      <c r="H59" s="59"/>
    </row>
    <row r="60" spans="1:8" s="2" customFormat="1" ht="14.25">
      <c r="A60" s="48"/>
      <c r="B60" s="10" t="s">
        <v>183</v>
      </c>
      <c r="C60" s="10" t="s">
        <v>184</v>
      </c>
      <c r="D60" s="10" t="s">
        <v>4</v>
      </c>
      <c r="E60" s="10" t="s">
        <v>5</v>
      </c>
      <c r="F60" s="10" t="s">
        <v>3</v>
      </c>
      <c r="G60" s="10" t="s">
        <v>185</v>
      </c>
      <c r="H60" s="19" t="s">
        <v>186</v>
      </c>
    </row>
    <row r="61" spans="1:8" s="1" customFormat="1" ht="14.25">
      <c r="A61" s="38" t="s">
        <v>72</v>
      </c>
      <c r="B61" s="7" t="s">
        <v>77</v>
      </c>
      <c r="C61" s="7" t="s">
        <v>86</v>
      </c>
      <c r="D61" s="5">
        <v>2</v>
      </c>
      <c r="E61" s="5">
        <v>34</v>
      </c>
      <c r="F61" s="5" t="s">
        <v>16</v>
      </c>
      <c r="G61" s="5" t="s">
        <v>17</v>
      </c>
      <c r="H61" s="5"/>
    </row>
    <row r="62" spans="1:8" s="1" customFormat="1" ht="14.25">
      <c r="A62" s="38"/>
      <c r="B62" s="7" t="s">
        <v>79</v>
      </c>
      <c r="C62" s="7" t="s">
        <v>200</v>
      </c>
      <c r="D62" s="5">
        <v>2</v>
      </c>
      <c r="E62" s="5">
        <v>34</v>
      </c>
      <c r="F62" s="5" t="s">
        <v>16</v>
      </c>
      <c r="G62" s="5" t="s">
        <v>17</v>
      </c>
      <c r="H62" s="5"/>
    </row>
    <row r="63" spans="1:8" s="2" customFormat="1" ht="14.25">
      <c r="A63" s="48" t="s">
        <v>123</v>
      </c>
      <c r="B63" s="15" t="s">
        <v>126</v>
      </c>
      <c r="C63" s="16" t="s">
        <v>127</v>
      </c>
      <c r="D63" s="17">
        <v>2</v>
      </c>
      <c r="E63" s="17">
        <v>34</v>
      </c>
      <c r="F63" s="17" t="s">
        <v>16</v>
      </c>
      <c r="G63" s="10" t="s">
        <v>17</v>
      </c>
      <c r="H63" s="10"/>
    </row>
    <row r="64" spans="1:8" s="2" customFormat="1" ht="14.25">
      <c r="A64" s="48"/>
      <c r="B64" s="15" t="s">
        <v>128</v>
      </c>
      <c r="C64" s="16" t="s">
        <v>129</v>
      </c>
      <c r="D64" s="17">
        <v>2</v>
      </c>
      <c r="E64" s="17">
        <v>34</v>
      </c>
      <c r="F64" s="17" t="s">
        <v>16</v>
      </c>
      <c r="G64" s="10" t="s">
        <v>17</v>
      </c>
      <c r="H64" s="10"/>
    </row>
    <row r="65" spans="1:8" s="2" customFormat="1" ht="14.25">
      <c r="A65" s="48"/>
      <c r="B65" s="15" t="s">
        <v>130</v>
      </c>
      <c r="C65" s="16" t="s">
        <v>131</v>
      </c>
      <c r="D65" s="17">
        <v>3</v>
      </c>
      <c r="E65" s="17">
        <v>51</v>
      </c>
      <c r="F65" s="17" t="s">
        <v>16</v>
      </c>
      <c r="G65" s="10" t="s">
        <v>17</v>
      </c>
      <c r="H65" s="10"/>
    </row>
    <row r="66" spans="1:8" s="2" customFormat="1" ht="14.25">
      <c r="A66" s="48"/>
      <c r="B66" s="15" t="s">
        <v>132</v>
      </c>
      <c r="C66" s="16" t="s">
        <v>213</v>
      </c>
      <c r="D66" s="17">
        <v>2</v>
      </c>
      <c r="E66" s="17">
        <v>34</v>
      </c>
      <c r="F66" s="17" t="s">
        <v>16</v>
      </c>
      <c r="G66" s="10" t="s">
        <v>17</v>
      </c>
      <c r="H66" s="10"/>
    </row>
    <row r="67" spans="1:8" s="2" customFormat="1" ht="14.25">
      <c r="A67" s="48"/>
      <c r="B67" s="15" t="s">
        <v>134</v>
      </c>
      <c r="C67" s="16" t="s">
        <v>135</v>
      </c>
      <c r="D67" s="17">
        <v>2</v>
      </c>
      <c r="E67" s="17">
        <v>34</v>
      </c>
      <c r="F67" s="17" t="s">
        <v>16</v>
      </c>
      <c r="G67" s="10" t="s">
        <v>17</v>
      </c>
      <c r="H67" s="10"/>
    </row>
    <row r="68" spans="1:8" s="1" customFormat="1" ht="14.25">
      <c r="A68" s="5" t="s">
        <v>196</v>
      </c>
      <c r="B68" s="38" t="s">
        <v>197</v>
      </c>
      <c r="C68" s="38"/>
      <c r="D68" s="38"/>
      <c r="E68" s="38"/>
      <c r="F68" s="38"/>
      <c r="G68" s="38"/>
      <c r="H68" s="38"/>
    </row>
    <row r="69" spans="1:8" s="1" customFormat="1" ht="14.25">
      <c r="A69" s="5" t="s">
        <v>198</v>
      </c>
      <c r="B69" s="38" t="s">
        <v>168</v>
      </c>
      <c r="C69" s="38"/>
      <c r="D69" s="38"/>
      <c r="E69" s="38"/>
      <c r="F69" s="38"/>
      <c r="G69" s="38"/>
      <c r="H69" s="38"/>
    </row>
    <row r="70" spans="1:8" s="1" customFormat="1" ht="14.25">
      <c r="A70" s="5" t="s">
        <v>191</v>
      </c>
      <c r="B70" s="5"/>
      <c r="C70" s="14" t="s">
        <v>173</v>
      </c>
      <c r="D70" s="5">
        <v>2</v>
      </c>
      <c r="E70" s="5"/>
      <c r="F70" s="5" t="s">
        <v>16</v>
      </c>
      <c r="G70" s="5"/>
      <c r="H70" s="5"/>
    </row>
    <row r="71" spans="1:8" s="1" customFormat="1" ht="14.25">
      <c r="A71" s="5" t="s">
        <v>192</v>
      </c>
      <c r="B71" s="5"/>
      <c r="C71" s="5"/>
      <c r="D71" s="5">
        <f>SUM(D61:D67)+D70</f>
        <v>17</v>
      </c>
      <c r="E71" s="5">
        <f>SUM(E61:E67)+E70</f>
        <v>255</v>
      </c>
      <c r="F71" s="5"/>
      <c r="G71" s="5"/>
      <c r="H71" s="5"/>
    </row>
    <row r="72" spans="1:8" s="2" customFormat="1" ht="14.25">
      <c r="A72" s="48" t="s">
        <v>0</v>
      </c>
      <c r="B72" s="59" t="s">
        <v>201</v>
      </c>
      <c r="C72" s="59"/>
      <c r="D72" s="59"/>
      <c r="E72" s="59"/>
      <c r="F72" s="59"/>
      <c r="G72" s="59"/>
      <c r="H72" s="59"/>
    </row>
    <row r="73" spans="1:8" s="2" customFormat="1" ht="14.25">
      <c r="A73" s="48"/>
      <c r="B73" s="10" t="s">
        <v>183</v>
      </c>
      <c r="C73" s="10" t="s">
        <v>184</v>
      </c>
      <c r="D73" s="10" t="s">
        <v>4</v>
      </c>
      <c r="E73" s="10" t="s">
        <v>5</v>
      </c>
      <c r="F73" s="10" t="s">
        <v>3</v>
      </c>
      <c r="G73" s="10" t="s">
        <v>185</v>
      </c>
      <c r="H73" s="10" t="s">
        <v>186</v>
      </c>
    </row>
    <row r="74" spans="1:8" s="2" customFormat="1" ht="14.25">
      <c r="A74" s="48" t="s">
        <v>123</v>
      </c>
      <c r="B74" s="15" t="s">
        <v>138</v>
      </c>
      <c r="C74" s="16" t="s">
        <v>139</v>
      </c>
      <c r="D74" s="17">
        <v>2</v>
      </c>
      <c r="E74" s="17">
        <v>34</v>
      </c>
      <c r="F74" s="17" t="s">
        <v>16</v>
      </c>
      <c r="G74" s="10" t="s">
        <v>17</v>
      </c>
      <c r="H74" s="10"/>
    </row>
    <row r="75" spans="1:8" s="2" customFormat="1" ht="14.25">
      <c r="A75" s="48"/>
      <c r="B75" s="15" t="s">
        <v>136</v>
      </c>
      <c r="C75" s="16" t="s">
        <v>137</v>
      </c>
      <c r="D75" s="17">
        <v>4</v>
      </c>
      <c r="E75" s="17">
        <v>68</v>
      </c>
      <c r="F75" s="17" t="s">
        <v>16</v>
      </c>
      <c r="G75" s="10" t="s">
        <v>17</v>
      </c>
      <c r="H75" s="10"/>
    </row>
    <row r="76" spans="1:8" s="2" customFormat="1" ht="14.25">
      <c r="A76" s="48"/>
      <c r="B76" s="15" t="s">
        <v>142</v>
      </c>
      <c r="C76" s="16" t="s">
        <v>143</v>
      </c>
      <c r="D76" s="17">
        <v>3</v>
      </c>
      <c r="E76" s="17">
        <v>51</v>
      </c>
      <c r="F76" s="17" t="s">
        <v>16</v>
      </c>
      <c r="G76" s="10" t="s">
        <v>17</v>
      </c>
      <c r="H76" s="10"/>
    </row>
    <row r="77" spans="1:8" s="2" customFormat="1" ht="14.25">
      <c r="A77" s="48"/>
      <c r="B77" s="15" t="s">
        <v>140</v>
      </c>
      <c r="C77" s="16" t="s">
        <v>202</v>
      </c>
      <c r="D77" s="17">
        <v>2</v>
      </c>
      <c r="E77" s="17">
        <v>34</v>
      </c>
      <c r="F77" s="17" t="s">
        <v>16</v>
      </c>
      <c r="G77" s="10" t="s">
        <v>24</v>
      </c>
      <c r="H77" s="10"/>
    </row>
    <row r="78" spans="1:8" s="2" customFormat="1" ht="14.25">
      <c r="A78" s="48" t="s">
        <v>149</v>
      </c>
      <c r="B78" s="15" t="s">
        <v>152</v>
      </c>
      <c r="C78" s="16" t="s">
        <v>153</v>
      </c>
      <c r="D78" s="17">
        <v>2</v>
      </c>
      <c r="E78" s="17">
        <v>34</v>
      </c>
      <c r="F78" s="17" t="s">
        <v>16</v>
      </c>
      <c r="G78" s="10" t="s">
        <v>24</v>
      </c>
      <c r="H78" s="10"/>
    </row>
    <row r="79" spans="1:8" s="2" customFormat="1" ht="14.25">
      <c r="A79" s="48"/>
      <c r="B79" s="15" t="s">
        <v>150</v>
      </c>
      <c r="C79" s="16" t="s">
        <v>151</v>
      </c>
      <c r="D79" s="10">
        <v>2</v>
      </c>
      <c r="E79" s="10">
        <v>34</v>
      </c>
      <c r="F79" s="5" t="s">
        <v>16</v>
      </c>
      <c r="G79" s="5" t="s">
        <v>24</v>
      </c>
      <c r="H79" s="10"/>
    </row>
    <row r="80" spans="1:8" s="1" customFormat="1" ht="14.25">
      <c r="A80" s="5" t="s">
        <v>196</v>
      </c>
      <c r="B80" s="38" t="s">
        <v>197</v>
      </c>
      <c r="C80" s="38"/>
      <c r="D80" s="38"/>
      <c r="E80" s="38"/>
      <c r="F80" s="38"/>
      <c r="G80" s="38"/>
      <c r="H80" s="38"/>
    </row>
    <row r="81" spans="1:8" s="1" customFormat="1" ht="14.25">
      <c r="A81" s="5" t="s">
        <v>198</v>
      </c>
      <c r="B81" s="38" t="s">
        <v>168</v>
      </c>
      <c r="C81" s="38"/>
      <c r="D81" s="38"/>
      <c r="E81" s="38"/>
      <c r="F81" s="38"/>
      <c r="G81" s="38"/>
      <c r="H81" s="38"/>
    </row>
    <row r="82" spans="1:8" s="1" customFormat="1" ht="14.25">
      <c r="A82" s="5" t="s">
        <v>192</v>
      </c>
      <c r="B82" s="5"/>
      <c r="C82" s="5"/>
      <c r="D82" s="5">
        <f>SUM(D74:D81)</f>
        <v>15</v>
      </c>
      <c r="E82" s="5">
        <f>SUM(E74:E81)</f>
        <v>255</v>
      </c>
      <c r="F82" s="5"/>
      <c r="G82" s="5"/>
      <c r="H82" s="5"/>
    </row>
    <row r="83" spans="1:8" s="2" customFormat="1" ht="14.25">
      <c r="A83" s="48" t="s">
        <v>0</v>
      </c>
      <c r="B83" s="59" t="s">
        <v>203</v>
      </c>
      <c r="C83" s="59"/>
      <c r="D83" s="59"/>
      <c r="E83" s="59"/>
      <c r="F83" s="59"/>
      <c r="G83" s="59"/>
      <c r="H83" s="59"/>
    </row>
    <row r="84" spans="1:8" s="2" customFormat="1" ht="14.25">
      <c r="A84" s="48"/>
      <c r="B84" s="10" t="s">
        <v>183</v>
      </c>
      <c r="C84" s="10" t="s">
        <v>184</v>
      </c>
      <c r="D84" s="10" t="s">
        <v>4</v>
      </c>
      <c r="E84" s="10" t="s">
        <v>5</v>
      </c>
      <c r="F84" s="10" t="s">
        <v>3</v>
      </c>
      <c r="G84" s="10" t="s">
        <v>185</v>
      </c>
      <c r="H84" s="10" t="s">
        <v>186</v>
      </c>
    </row>
    <row r="85" spans="1:8" s="2" customFormat="1" ht="14.25">
      <c r="A85" s="48" t="s">
        <v>123</v>
      </c>
      <c r="B85" s="15" t="s">
        <v>144</v>
      </c>
      <c r="C85" s="16" t="s">
        <v>145</v>
      </c>
      <c r="D85" s="17">
        <v>3</v>
      </c>
      <c r="E85" s="10">
        <v>51</v>
      </c>
      <c r="F85" s="5" t="s">
        <v>16</v>
      </c>
      <c r="G85" s="5" t="s">
        <v>17</v>
      </c>
      <c r="H85" s="10"/>
    </row>
    <row r="86" spans="1:8" s="2" customFormat="1" ht="14.25">
      <c r="A86" s="48"/>
      <c r="B86" s="15" t="s">
        <v>146</v>
      </c>
      <c r="C86" s="16" t="s">
        <v>147</v>
      </c>
      <c r="D86" s="17">
        <v>2</v>
      </c>
      <c r="E86" s="10">
        <v>34</v>
      </c>
      <c r="F86" s="5" t="s">
        <v>16</v>
      </c>
      <c r="G86" s="5" t="s">
        <v>17</v>
      </c>
      <c r="H86" s="10"/>
    </row>
    <row r="87" spans="1:8" s="2" customFormat="1" ht="14.25">
      <c r="A87" s="48" t="s">
        <v>149</v>
      </c>
      <c r="B87" s="15" t="s">
        <v>160</v>
      </c>
      <c r="C87" s="16" t="s">
        <v>161</v>
      </c>
      <c r="D87" s="10">
        <v>2</v>
      </c>
      <c r="E87" s="10">
        <v>34</v>
      </c>
      <c r="F87" s="17" t="s">
        <v>16</v>
      </c>
      <c r="G87" s="10" t="s">
        <v>24</v>
      </c>
      <c r="H87" s="10"/>
    </row>
    <row r="88" spans="1:8" s="2" customFormat="1" ht="14.25">
      <c r="A88" s="48"/>
      <c r="B88" s="15" t="s">
        <v>158</v>
      </c>
      <c r="C88" s="16" t="s">
        <v>204</v>
      </c>
      <c r="D88" s="10">
        <v>5</v>
      </c>
      <c r="E88" s="10">
        <v>85</v>
      </c>
      <c r="F88" s="5" t="s">
        <v>16</v>
      </c>
      <c r="G88" s="10" t="s">
        <v>24</v>
      </c>
      <c r="H88" s="10"/>
    </row>
    <row r="89" spans="1:8" s="2" customFormat="1" ht="14.25">
      <c r="A89" s="48"/>
      <c r="B89" s="15" t="s">
        <v>154</v>
      </c>
      <c r="C89" s="16" t="s">
        <v>155</v>
      </c>
      <c r="D89" s="17">
        <v>2</v>
      </c>
      <c r="E89" s="10">
        <v>34</v>
      </c>
      <c r="F89" s="5" t="s">
        <v>16</v>
      </c>
      <c r="G89" s="10" t="s">
        <v>24</v>
      </c>
      <c r="H89" s="10"/>
    </row>
    <row r="90" spans="1:8" s="1" customFormat="1" ht="14.25">
      <c r="A90" s="38" t="s">
        <v>198</v>
      </c>
      <c r="B90" s="7" t="s">
        <v>166</v>
      </c>
      <c r="C90" s="14" t="s">
        <v>167</v>
      </c>
      <c r="D90" s="5">
        <v>1</v>
      </c>
      <c r="E90" s="5">
        <v>17</v>
      </c>
      <c r="F90" s="5" t="s">
        <v>16</v>
      </c>
      <c r="G90" s="5" t="s">
        <v>24</v>
      </c>
      <c r="H90" s="5"/>
    </row>
    <row r="91" spans="1:8" s="1" customFormat="1" ht="14.25">
      <c r="A91" s="38"/>
      <c r="B91" s="38" t="s">
        <v>168</v>
      </c>
      <c r="C91" s="38"/>
      <c r="D91" s="38"/>
      <c r="E91" s="38"/>
      <c r="F91" s="38"/>
      <c r="G91" s="38"/>
      <c r="H91" s="38"/>
    </row>
    <row r="92" spans="1:8" s="1" customFormat="1" ht="14.25">
      <c r="A92" s="5" t="s">
        <v>196</v>
      </c>
      <c r="B92" s="38" t="s">
        <v>197</v>
      </c>
      <c r="C92" s="38"/>
      <c r="D92" s="38"/>
      <c r="E92" s="38"/>
      <c r="F92" s="38"/>
      <c r="G92" s="38"/>
      <c r="H92" s="38"/>
    </row>
    <row r="93" spans="1:8" s="1" customFormat="1" ht="14.25">
      <c r="A93" s="5" t="s">
        <v>192</v>
      </c>
      <c r="B93" s="5"/>
      <c r="C93" s="5"/>
      <c r="D93" s="5">
        <f>SUM(D85:D90)</f>
        <v>15</v>
      </c>
      <c r="E93" s="5">
        <f>SUM(E85:E90)</f>
        <v>255</v>
      </c>
      <c r="F93" s="5"/>
      <c r="G93" s="5"/>
      <c r="H93" s="5"/>
    </row>
    <row r="94" spans="1:8" s="2" customFormat="1" ht="14.25">
      <c r="A94" s="48" t="s">
        <v>0</v>
      </c>
      <c r="B94" s="59" t="s">
        <v>205</v>
      </c>
      <c r="C94" s="59"/>
      <c r="D94" s="59"/>
      <c r="E94" s="59"/>
      <c r="F94" s="59"/>
      <c r="G94" s="59"/>
      <c r="H94" s="59"/>
    </row>
    <row r="95" spans="1:8" s="2" customFormat="1" ht="14.25">
      <c r="A95" s="48"/>
      <c r="B95" s="10" t="s">
        <v>183</v>
      </c>
      <c r="C95" s="10" t="s">
        <v>184</v>
      </c>
      <c r="D95" s="10" t="s">
        <v>4</v>
      </c>
      <c r="E95" s="10" t="s">
        <v>5</v>
      </c>
      <c r="F95" s="10" t="s">
        <v>3</v>
      </c>
      <c r="G95" s="10" t="s">
        <v>185</v>
      </c>
      <c r="H95" s="10" t="s">
        <v>186</v>
      </c>
    </row>
    <row r="96" spans="1:8" s="2" customFormat="1" ht="14.25">
      <c r="A96" s="10" t="s">
        <v>13</v>
      </c>
      <c r="B96" s="11" t="s">
        <v>25</v>
      </c>
      <c r="C96" s="11" t="s">
        <v>26</v>
      </c>
      <c r="D96" s="10">
        <v>2</v>
      </c>
      <c r="E96" s="10">
        <v>218</v>
      </c>
      <c r="F96" s="10" t="s">
        <v>16</v>
      </c>
      <c r="G96" s="10" t="s">
        <v>24</v>
      </c>
      <c r="H96" s="10"/>
    </row>
    <row r="97" spans="1:8" s="2" customFormat="1" ht="14.25">
      <c r="A97" s="10" t="s">
        <v>149</v>
      </c>
      <c r="B97" s="15" t="s">
        <v>156</v>
      </c>
      <c r="C97" s="16" t="s">
        <v>157</v>
      </c>
      <c r="D97" s="17">
        <v>2</v>
      </c>
      <c r="E97" s="17">
        <v>34</v>
      </c>
      <c r="F97" s="5" t="s">
        <v>16</v>
      </c>
      <c r="G97" s="10" t="s">
        <v>24</v>
      </c>
      <c r="H97" s="10"/>
    </row>
    <row r="98" spans="1:8" s="1" customFormat="1" ht="14.25">
      <c r="A98" s="5" t="s">
        <v>191</v>
      </c>
      <c r="B98" s="5"/>
      <c r="C98" s="14" t="s">
        <v>174</v>
      </c>
      <c r="D98" s="5">
        <v>1</v>
      </c>
      <c r="E98" s="5">
        <v>17</v>
      </c>
      <c r="F98" s="5" t="s">
        <v>16</v>
      </c>
      <c r="G98" s="5" t="s">
        <v>24</v>
      </c>
      <c r="H98" s="5"/>
    </row>
    <row r="99" spans="1:8" s="1" customFormat="1" ht="14.25">
      <c r="A99" s="5" t="s">
        <v>206</v>
      </c>
      <c r="B99" s="38" t="s">
        <v>197</v>
      </c>
      <c r="C99" s="38"/>
      <c r="D99" s="38"/>
      <c r="E99" s="38"/>
      <c r="F99" s="38"/>
      <c r="G99" s="38"/>
      <c r="H99" s="38"/>
    </row>
    <row r="100" spans="1:8" s="1" customFormat="1" ht="14.25">
      <c r="A100" s="5" t="s">
        <v>192</v>
      </c>
      <c r="B100" s="5"/>
      <c r="C100" s="5"/>
      <c r="D100" s="5">
        <f>SUM(D96:D99)</f>
        <v>5</v>
      </c>
      <c r="E100" s="5">
        <f>SUM(E96:E99)</f>
        <v>269</v>
      </c>
      <c r="F100" s="5"/>
      <c r="G100" s="5"/>
      <c r="H100" s="5"/>
    </row>
    <row r="101" spans="1:8" s="1" customFormat="1" ht="14.25">
      <c r="A101" s="38" t="s">
        <v>0</v>
      </c>
      <c r="B101" s="58" t="s">
        <v>207</v>
      </c>
      <c r="C101" s="58"/>
      <c r="D101" s="58"/>
      <c r="E101" s="58"/>
      <c r="F101" s="58"/>
      <c r="G101" s="58"/>
      <c r="H101" s="58"/>
    </row>
    <row r="102" spans="1:8" s="1" customFormat="1" ht="14.25">
      <c r="A102" s="38"/>
      <c r="B102" s="5" t="s">
        <v>183</v>
      </c>
      <c r="C102" s="5" t="s">
        <v>184</v>
      </c>
      <c r="D102" s="5" t="s">
        <v>4</v>
      </c>
      <c r="E102" s="5" t="s">
        <v>5</v>
      </c>
      <c r="F102" s="5" t="s">
        <v>3</v>
      </c>
      <c r="G102" s="5" t="s">
        <v>185</v>
      </c>
      <c r="H102" s="5" t="s">
        <v>186</v>
      </c>
    </row>
    <row r="103" spans="1:8" s="1" customFormat="1" ht="14.25">
      <c r="A103" s="5" t="s">
        <v>191</v>
      </c>
      <c r="B103" s="5"/>
      <c r="C103" s="7" t="s">
        <v>175</v>
      </c>
      <c r="D103" s="5">
        <v>3</v>
      </c>
      <c r="E103" s="5">
        <v>51</v>
      </c>
      <c r="F103" s="5" t="s">
        <v>16</v>
      </c>
      <c r="G103" s="5" t="s">
        <v>24</v>
      </c>
      <c r="H103" s="5"/>
    </row>
    <row r="104" spans="1:8" s="1" customFormat="1" ht="14.25">
      <c r="A104" s="5"/>
      <c r="B104" s="5"/>
      <c r="C104" s="7" t="s">
        <v>176</v>
      </c>
      <c r="D104" s="5">
        <v>6</v>
      </c>
      <c r="E104" s="5">
        <v>102</v>
      </c>
      <c r="F104" s="5" t="s">
        <v>16</v>
      </c>
      <c r="G104" s="5" t="s">
        <v>24</v>
      </c>
      <c r="H104" s="5"/>
    </row>
    <row r="105" spans="1:8" s="1" customFormat="1" ht="14.25">
      <c r="A105" s="5" t="s">
        <v>192</v>
      </c>
      <c r="B105" s="5"/>
      <c r="C105" s="5"/>
      <c r="D105" s="5">
        <f>SUM(D103:D104)</f>
        <v>9</v>
      </c>
      <c r="E105" s="5">
        <f>SUM(E103:E104)</f>
        <v>153</v>
      </c>
      <c r="F105" s="5"/>
      <c r="G105" s="5"/>
      <c r="H105" s="5"/>
    </row>
    <row r="107" spans="1:8" ht="14.25">
      <c r="A107" s="56" t="s">
        <v>210</v>
      </c>
      <c r="B107" s="56"/>
      <c r="C107" s="56"/>
      <c r="D107" s="56"/>
      <c r="E107" s="56"/>
      <c r="F107" s="56"/>
      <c r="G107" s="56"/>
      <c r="H107" s="56"/>
    </row>
    <row r="108" spans="1:8" ht="14.25">
      <c r="A108" s="56" t="s">
        <v>211</v>
      </c>
      <c r="B108" s="56"/>
      <c r="C108" s="56"/>
      <c r="D108" s="56"/>
      <c r="E108" s="56"/>
      <c r="F108" s="56"/>
      <c r="G108" s="56"/>
      <c r="H108" s="56"/>
    </row>
  </sheetData>
  <sheetProtection insertRows="0" deleteRows="0"/>
  <protectedRanges>
    <protectedRange sqref="B52" name="区域2_1_10"/>
    <protectedRange sqref="B28:B30" name="区域2_1_6_1_1"/>
    <protectedRange sqref="B55" name="区域2_1_11"/>
    <protectedRange sqref="B63:B67" name="区域2_1_11_1"/>
    <protectedRange sqref="B74" name="区域2_1_11_2"/>
    <protectedRange sqref="B75" name="区域2_1_11_3"/>
    <protectedRange sqref="B76" name="区域2_1_11_4"/>
    <protectedRange sqref="B77" name="区域2_1_11_5"/>
    <protectedRange sqref="B85:B86" name="区域2_1_11_6"/>
    <protectedRange password="C637" sqref="B12:B15" name="区域2"/>
  </protectedRanges>
  <mergeCells count="47">
    <mergeCell ref="B2:H2"/>
    <mergeCell ref="B18:H18"/>
    <mergeCell ref="B34:H34"/>
    <mergeCell ref="B56:H56"/>
    <mergeCell ref="B57:H57"/>
    <mergeCell ref="B59:H59"/>
    <mergeCell ref="B68:H68"/>
    <mergeCell ref="B69:H69"/>
    <mergeCell ref="B72:H72"/>
    <mergeCell ref="B80:H80"/>
    <mergeCell ref="B81:H81"/>
    <mergeCell ref="B83:H83"/>
    <mergeCell ref="B91:H91"/>
    <mergeCell ref="B92:H92"/>
    <mergeCell ref="B94:H94"/>
    <mergeCell ref="B99:H99"/>
    <mergeCell ref="B101:H101"/>
    <mergeCell ref="A2:A3"/>
    <mergeCell ref="A4:A7"/>
    <mergeCell ref="A9:A11"/>
    <mergeCell ref="A12:A15"/>
    <mergeCell ref="A18:A19"/>
    <mergeCell ref="A20:A22"/>
    <mergeCell ref="A23:A24"/>
    <mergeCell ref="A26:A27"/>
    <mergeCell ref="A28:A31"/>
    <mergeCell ref="A34:A35"/>
    <mergeCell ref="A36:A37"/>
    <mergeCell ref="A38:A47"/>
    <mergeCell ref="A48:A49"/>
    <mergeCell ref="A74:A77"/>
    <mergeCell ref="A78:A79"/>
    <mergeCell ref="A83:A84"/>
    <mergeCell ref="A50:A54"/>
    <mergeCell ref="A59:A60"/>
    <mergeCell ref="A61:A62"/>
    <mergeCell ref="A63:A67"/>
    <mergeCell ref="A108:H108"/>
    <mergeCell ref="A101:A102"/>
    <mergeCell ref="H39:H47"/>
    <mergeCell ref="A1:H1"/>
    <mergeCell ref="A107:H107"/>
    <mergeCell ref="A85:A86"/>
    <mergeCell ref="A87:A89"/>
    <mergeCell ref="A90:A91"/>
    <mergeCell ref="A94:A95"/>
    <mergeCell ref="A72:A73"/>
  </mergeCells>
  <printOptions/>
  <pageMargins left="0.275" right="0.11805555555555555" top="0.27" bottom="0.31" header="0.2361111111111111" footer="0.27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2015-07-15T02:37:44Z</cp:lastPrinted>
  <dcterms:created xsi:type="dcterms:W3CDTF">2015-04-26T23:56:21Z</dcterms:created>
  <dcterms:modified xsi:type="dcterms:W3CDTF">2015-07-16T00:31:58Z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